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C\Desktop\Uchwały 1\2019\Sesja XI budżetowa 2020\BUDŻET 2020\"/>
    </mc:Choice>
  </mc:AlternateContent>
  <bookViews>
    <workbookView xWindow="3450" yWindow="0" windowWidth="14400" windowHeight="15600"/>
  </bookViews>
  <sheets>
    <sheet name="2020 FS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07" i="1" l="1"/>
  <c r="G56" i="1"/>
  <c r="G46" i="1" l="1"/>
  <c r="G34" i="1" l="1"/>
  <c r="G65" i="1"/>
  <c r="G112" i="1"/>
  <c r="G21" i="1"/>
  <c r="G142" i="1" l="1"/>
  <c r="G45" i="1"/>
  <c r="G133" i="1"/>
  <c r="G15" i="1"/>
  <c r="G9" i="1"/>
  <c r="G64" i="1" l="1"/>
  <c r="G44" i="1" s="1"/>
  <c r="G137" i="1"/>
  <c r="G136" i="1" s="1"/>
  <c r="G14" i="1" l="1"/>
  <c r="G13" i="1" s="1"/>
  <c r="G7" i="1" l="1"/>
  <c r="G6" i="1" s="1"/>
  <c r="G5" i="1" l="1"/>
  <c r="G32" i="1" l="1"/>
  <c r="G20" i="1" s="1"/>
  <c r="G19" i="1" s="1"/>
  <c r="G135" i="1"/>
</calcChain>
</file>

<file path=xl/sharedStrings.xml><?xml version="1.0" encoding="utf-8"?>
<sst xmlns="http://schemas.openxmlformats.org/spreadsheetml/2006/main" count="245" uniqueCount="158">
  <si>
    <t>Dział</t>
  </si>
  <si>
    <t>Rozdział</t>
  </si>
  <si>
    <t xml:space="preserve">§ </t>
  </si>
  <si>
    <t>Treść</t>
  </si>
  <si>
    <t xml:space="preserve">Nazwa zadania </t>
  </si>
  <si>
    <t xml:space="preserve">Plan </t>
  </si>
  <si>
    <t xml:space="preserve">Transport i łączność </t>
  </si>
  <si>
    <t xml:space="preserve">60016 </t>
  </si>
  <si>
    <t xml:space="preserve">Drogi publiczne gminne </t>
  </si>
  <si>
    <t>4300</t>
  </si>
  <si>
    <t xml:space="preserve">Zakup usług pozostałych </t>
  </si>
  <si>
    <t>754</t>
  </si>
  <si>
    <t>75412</t>
  </si>
  <si>
    <t>4210</t>
  </si>
  <si>
    <t>900</t>
  </si>
  <si>
    <t xml:space="preserve">Gospodarka komunalna i ochrona środowiska </t>
  </si>
  <si>
    <t>90004</t>
  </si>
  <si>
    <t>4270</t>
  </si>
  <si>
    <t>92109</t>
  </si>
  <si>
    <t>926</t>
  </si>
  <si>
    <t>Zakup usług remontowych</t>
  </si>
  <si>
    <t>Zakup materiałow i wyposażenia</t>
  </si>
  <si>
    <t>Ochotnicze straże pożarne</t>
  </si>
  <si>
    <t>Bezpieczeństwo publiczne i ochrona przeciwpożarowa</t>
  </si>
  <si>
    <t xml:space="preserve">Utrzymanie zieleni w miastach i gminach </t>
  </si>
  <si>
    <t>921</t>
  </si>
  <si>
    <t>Kultura i ochrona dziedzictwa narodowego</t>
  </si>
  <si>
    <t>92195</t>
  </si>
  <si>
    <t>Pozostała działalnośc</t>
  </si>
  <si>
    <t>Zakup materiałów i wyposażenia</t>
  </si>
  <si>
    <t>Kultura fizyczna</t>
  </si>
  <si>
    <t>Zakup usług poazostałych</t>
  </si>
  <si>
    <t>6050</t>
  </si>
  <si>
    <t>Wydatki inwestycyjne jednostek budżetowych</t>
  </si>
  <si>
    <t>Zakup usług pozostałych</t>
  </si>
  <si>
    <t>Domy i ośrodki kultury, świetlice i kluby</t>
  </si>
  <si>
    <t>92601</t>
  </si>
  <si>
    <t>Obiekty sportowe</t>
  </si>
  <si>
    <t>DOBROGOSTOWO</t>
  </si>
  <si>
    <t>GAJ MAŁY</t>
  </si>
  <si>
    <t>JARYSZEWO</t>
  </si>
  <si>
    <t>Utrzymanie zieleni i zadrzewień - koszenie trawnika na placach zabaw oraz rowu na dz. 353-usługa</t>
  </si>
  <si>
    <t>Pozostała działalność-transport piasku-usługa</t>
  </si>
  <si>
    <t>Organizacja spotkań dla mieszkańców wsi-Festyn Sportowy z okazji Dnia Dziecka - zakup drobnych upominków i słodyczy, napojów i lodów</t>
  </si>
  <si>
    <t>Organizacja spotkań dla mieszkańców wsi-Zawody Wędkarskie</t>
  </si>
  <si>
    <t>Organizacja spotkań dla mieszkańców wsi-Festyn Sportowy z okazji Dnia Dziecka - zamek dmuchany-usługa</t>
  </si>
  <si>
    <t>KOŹMIN</t>
  </si>
  <si>
    <t>Festyn Sportowy z okazji Dnia Dziecka - zamek dmuchany-usługa</t>
  </si>
  <si>
    <t>Festyn Sportowy z okazji Dnia Dziecka - zakup drobnych upominków i słodyczy</t>
  </si>
  <si>
    <t>Rodzinne zawody Tenisa Stołowego-zakup drobnych nagród, dyplomów, napojów i słodyczy</t>
  </si>
  <si>
    <t>OBROWO</t>
  </si>
  <si>
    <t>Festyn Sportowy z okazji Dnia Dziecka - zakup drobnych upominków,słodyczy i napojów</t>
  </si>
  <si>
    <t>naprawa dach altanki na placu zabaw- usługa</t>
  </si>
  <si>
    <t>ORDZIN</t>
  </si>
  <si>
    <t>PĘCKOWO</t>
  </si>
  <si>
    <t>PIOTROWO</t>
  </si>
  <si>
    <t>Festyn Sportowy z okazji Dnia Dziecka "Dzień Sportu"-zakup drobnych upominków, słodyczy itp.</t>
  </si>
  <si>
    <t>Festyn Sportowy z okazji Dnia Dziecka "Dzień Sportu"-zamek dmuchany-usługa</t>
  </si>
  <si>
    <t>Utrzymanie zieleni i zadrzewień-zakup paliwa i oleju do kosiarki</t>
  </si>
  <si>
    <t>Utrzymanie zieleni i zadrzewień-konserwacja kosiarki spalinowej</t>
  </si>
  <si>
    <t>SŁOPANOWO</t>
  </si>
  <si>
    <t>Festyn Sportowy z okazji Dnia Dziecka-zakup drobnych upominków, napojów i słodyczy</t>
  </si>
  <si>
    <t>Festyn Sportowy z okazji Dnia Dziecka-zakup pucharów, medali i dyplomów</t>
  </si>
  <si>
    <t>Festyn Sportowy z okazji Dnia Dziecka-zamek dmuchany-usługa</t>
  </si>
  <si>
    <t>Działalność pozostała-zakup drewek na place zabaw</t>
  </si>
  <si>
    <t>Działalność pozostała- zakup tablicy informacyjnej do Słopanowo</t>
  </si>
  <si>
    <t>Działalność pozostała - zakup koszy na szkolne przystanki autobusowe</t>
  </si>
  <si>
    <t>STOBNICKO</t>
  </si>
  <si>
    <t>remont tarasu na placu zabaw-usługa</t>
  </si>
  <si>
    <t>ZIELONAGÓRA</t>
  </si>
  <si>
    <t>Utrzymanie zieleni i zadrzewień-zlecenie firmie pielęgnacji roślin na skarpie przy ul. Wiejskiej i Piotrowskiej.Wycinanie krzewów na poboczach dróg gminnych.Wykaszanie placów zabaw-usługa</t>
  </si>
  <si>
    <t>Utrzymanie zieleni i zadrzewień-zakup krzewów ozdobnych, kory, nawozów, ziemi itp.</t>
  </si>
  <si>
    <t>KAROLIN</t>
  </si>
  <si>
    <t>Utrzymanie zieleni i zadrzewień-zakup paliwa,oleju i żyłki itp.</t>
  </si>
  <si>
    <t>Utrzymanie zieleni-koszenie parku i placu zabaw-usługa</t>
  </si>
  <si>
    <t>naprawa chodnika przy stawie-usługa</t>
  </si>
  <si>
    <t>Pozostała działalność-renowacja wiaty na placu zabaw-usługa</t>
  </si>
  <si>
    <t>Plan finansowy wydatków Funduszu sołeckiego na 2020 rok</t>
  </si>
  <si>
    <t>Utrzymanie zieleni i  zadrzewień-zakup iglaków na plac zabaw w Braczewie</t>
  </si>
  <si>
    <t>Utrzymanie zieleni i zadrzewień-środki chemiczne do zwalczania chwastów</t>
  </si>
  <si>
    <t>Utrzymanie dróg-odsnieżanie i posypywanie piaskiem ścieżki pieszo-rowerowej z Piotrowa w kierunku Zielonejgóry-usługa</t>
  </si>
  <si>
    <t>Utrzymanie zieleni i zadrzewień-paliwo do kosiarki i podkaszarki</t>
  </si>
  <si>
    <t>Utrzymanie  gminnych obiektów-zakup piasku do piaskownic</t>
  </si>
  <si>
    <t>Festyn Sportowy z okazji Dnia Dziecka "Majówka na sportowo"-zakup drobnych upominków,napojów,ciastek,owoców i słodyczy</t>
  </si>
  <si>
    <t>Festyn Sportowy z okazji Dnia Dzieck "Majówka na sportowo"-zamek dmuchany-usługa</t>
  </si>
  <si>
    <t>Działaność pozostała-naprawa i konserwacja urzadzeń zabawowych na placach zabaw-usługa</t>
  </si>
  <si>
    <t>Utrzymanie zieleni i zadrzewień-zakup środków ochrony roślin i nawozów do iglaków</t>
  </si>
  <si>
    <t>Utrzymanie zieleni i zadrzewień-zakup paliwa, oleju,smaru,świec,żyłki</t>
  </si>
  <si>
    <t>Zakup wiaty przystankowej</t>
  </si>
  <si>
    <t>Naprawa drogi gminnej ul.Szkolna - usługa</t>
  </si>
  <si>
    <t>Zakup naszywek na mundury bojowe OSP</t>
  </si>
  <si>
    <t>Zakup sprzętu dla OSP Piotrowo -drabina DW10, drabina słupkowa, smok ssawny,mundurki dla MDP</t>
  </si>
  <si>
    <t>Zakup sprzętu dla OSP Słopanowo-przenośne centrum pianowe</t>
  </si>
  <si>
    <t>Zakup roślin ozdobnych</t>
  </si>
  <si>
    <t>Zakup opryskiwacza oraz środków chwastobójczych</t>
  </si>
  <si>
    <t>Zadrzewienie terenów placów zabaw- usługa</t>
  </si>
  <si>
    <t>Wykaszanie traw na placu zabaw i wokół świetlicy-usługa</t>
  </si>
  <si>
    <t>Wykaszanie traw-usługa</t>
  </si>
  <si>
    <t>Wykaszanie traw na boisku i placu zabaw-usługa</t>
  </si>
  <si>
    <t>Wycinka krzewów przy rowach gminnych-usługa</t>
  </si>
  <si>
    <t>Wykaszanie trawy na placach zabaw i boisku w Słopanowie i Kobylnikach-usługa</t>
  </si>
  <si>
    <t>Doposażenie świetlicy wiejskiej-zakup środków czystości i sprzętu do sprzątania, zakup zastawy stołowej i pozostałych niezbędnych sprzętów, zakup grilla,zakup wózka kelnerskiego</t>
  </si>
  <si>
    <t>Doposażenie świetlicy wiejskiej-zakup środków czystości,papieru toaletowego,ręczników papierowych, ściereczek itp.zakup doposażenia kuchni -  garnki,patelnie,szklanki itp.</t>
  </si>
  <si>
    <t>Doposażenie świetlicy wiejskiej świetlicy wiejskiej -zakup środków czystości, zakup projektora,zakup karniszy i firan</t>
  </si>
  <si>
    <t>Doposażenie świetlicy wiejskiej-zakup wykładziny,listw przypodłogowych (wykonanie w zakresie własnym), zakup metalowych drzwi do kotłowni - zestaw (wykonanie w zakresie własnym), zakup pawilonów ogrodowych, zakup środków czystości, zakup ławek i stołów ogrodowych</t>
  </si>
  <si>
    <t>Doposażenie świetlicy wiejskiej-zakup środków czystości, zakup szafek,zakup kuchenki elektrycznej (2szt),krzesła,karnisze</t>
  </si>
  <si>
    <t>Doposażenie świetlicy wiejskiej-zakup krzeseł,zakup moskitier na okna</t>
  </si>
  <si>
    <t>Doposażenie świetlicy wiejskiej-zakup lodówki,zakup szklanek do napojów, zakup kosza na śmieci, zakup wiadra z mopem</t>
  </si>
  <si>
    <t>Doposażenie świetlicy wiejskiej -zakup szklanek,dzbanków,talerzy,sztućców,półmisków,cukierniczek itp., środki czystości, sprzęt do sprzątania (miotły,mopy itp.)</t>
  </si>
  <si>
    <t>Doposażenie świetlicy wiejskiej:zakup grilla gastronomicznego,zakup termosów,zakup zewnętrznych koszy na śmieci</t>
  </si>
  <si>
    <t>Naprawa dachu na budynku świetlicy</t>
  </si>
  <si>
    <t>Naprawa szuflad w szafce kuchennej- usługa</t>
  </si>
  <si>
    <t>Remont toalety w świetlicy wiejskiej-usługa</t>
  </si>
  <si>
    <t>Serwis klimatyzacji na sali wiejskiej-usługa</t>
  </si>
  <si>
    <t>Organizacja Festynu Sportowego z okazji Dnia Dziecka-zakup drobnych upominków,słodyczy i napojów</t>
  </si>
  <si>
    <t>Zakup środków czystości oraz magnesów potrzebnych do tablicy ogłoszeń</t>
  </si>
  <si>
    <t>Zakup materiałów na wieniec dożynkowy</t>
  </si>
  <si>
    <t>Organizacja edukacyjnego wyjazdu do palmiarni-zakup biletów</t>
  </si>
  <si>
    <t>Doposażenie placów zabaw-zakup urządzeń wielofunkcyjnych,zakup huśtawek typu ważka, zakup piasku do piaskownic, zakup piaskownic</t>
  </si>
  <si>
    <t>Doposażenie placów zabaw-zakup elementów zabawowych, zakup elementów siłowni zewnętrznej</t>
  </si>
  <si>
    <t>Zakup elementów siłowni zewnętrznej</t>
  </si>
  <si>
    <t>Doposażenie placu zabaw- elementy siłowni zewnętrznej</t>
  </si>
  <si>
    <t>Doposażenie placów zabaw- zakup elementów zabawowych</t>
  </si>
  <si>
    <t>Doposażenie placu zabaw - zakup ławek</t>
  </si>
  <si>
    <t>Organizacja Festynu Sportowego z okazji Dnia Dziecka pod nazwą "Powitanie lata"-zakup drobnych upominków i słodyczy</t>
  </si>
  <si>
    <t>Doposażenie placu zabaw-zakup huśtawki wagowej</t>
  </si>
  <si>
    <t>Organizacja Festynu Sportowego z okazji Dnia Dziecka-zakup drobnych upominków,słodyczy, napojów</t>
  </si>
  <si>
    <t>Zakup tablic informacyjnych</t>
  </si>
  <si>
    <t>Kultywowanie tradycji Festyn Sportowy Zakończenie Wakacji-zakup drobnych nagród i upominków</t>
  </si>
  <si>
    <t>Organizacja Festynu Sportowego z okazji Dnia Dziecka-zakup drobnych upominków i słodyczy</t>
  </si>
  <si>
    <t>Zakup garażu blaszanego i podbetonu-wykonanie w zakresie własnym przez mieszkańców</t>
  </si>
  <si>
    <t>Zakup pleksy do tablicy informacyjnej -wymiana w zakresie własnym przez mieszkańców</t>
  </si>
  <si>
    <t>Doposażenie placu zabaw-zakup ławko-stołów (zestaw piknikowy) ok.10 kpl</t>
  </si>
  <si>
    <t>Doposażenie placu zabaw - zakup toalety przenośnej (TOI-TOI)-serwis i wywóz nieczystości w zakresie własnym przez mieszkańców</t>
  </si>
  <si>
    <t>Zakup farby, impregnatów,pędzli,wałków,itp. do odnowienia placu zabaw-wykonaie w zakresie własnym przez mieszkańców</t>
  </si>
  <si>
    <t>Zakup termosów</t>
  </si>
  <si>
    <t>Organizacja Festynu Sportowego z okazji Dnia Dziecka-zamek dmuchany-usługa</t>
  </si>
  <si>
    <t>Organizacja Festynu Sportowego z okazji Dnia Dziecka-zamek dmuchany</t>
  </si>
  <si>
    <t>Ułożenie kostki brukowej pod wiatą na placu zabaw - usługa</t>
  </si>
  <si>
    <t>Organizacja Festynu Sportowego z okazji Dnia Dziecka pod nazwą "Powitanie lata"-wynajem zamków dmuchanych - usługa</t>
  </si>
  <si>
    <t>Organizacja Spotkania Noworocznego Trzech Pokoleń-wynajem teatrzyku dla dzieci- usługa</t>
  </si>
  <si>
    <t>Wykonanie zadaszenie na wiacie drewnianej w Kobylnikach-usługa</t>
  </si>
  <si>
    <t>Kultywowanie tradycji Festyn Sportowy Zakończenie Wakacji-oprawa muzyczna- usługa</t>
  </si>
  <si>
    <t>Zajęcia plastyczne dla dzieci-warsztaty wielkanocne- usługa</t>
  </si>
  <si>
    <t>Zajęcia plastyczne dla dzieci-warsztaty bożonarodzeniowe-usługa</t>
  </si>
  <si>
    <t>Organizacja Festynu Sportowego z okazji Dnia Dziecka-oprawa muzyczna</t>
  </si>
  <si>
    <t>Wykonanie placu do tańca przy stawie- usługa</t>
  </si>
  <si>
    <t>Zakup piłkochwytów oraz zestawu do gry w siatkówkę (słupki,siatka,beton itp.) montaż w zakresie własnym</t>
  </si>
  <si>
    <t>Zakup lamp ośiwtleniowych na boisko</t>
  </si>
  <si>
    <t>Zakup dla LKS zraszacz samojezdny na boisko</t>
  </si>
  <si>
    <t>Wykonanie boiska do siatkówki w Słopanowie i Kobylnikach -zakup piasku, zakup siatek,słupków itp. (wykonanie we własnym zakresie)</t>
  </si>
  <si>
    <t>Modernizacja ławek na boisku przy ul.Szkolnej-usługa</t>
  </si>
  <si>
    <t>Montaż ogrodzenia na boisku w Słopanowie- usługa</t>
  </si>
  <si>
    <t>Remont pomieszczeń wewnątrz świetlicy (kuchnia,korytarz,toaleta,spiżarnia)</t>
  </si>
  <si>
    <t>Doposażenie placów zabaw-zakup karuzeli 2 szt i zestawu drabinek</t>
  </si>
  <si>
    <t>Zakup impregnatów i farb do drewna oraz metalu-wykonanie w zakresie własnym przez mieszkańców</t>
  </si>
  <si>
    <t>Ogółem</t>
  </si>
  <si>
    <t>Załącznik Nr 8 do Uchwały Nr XI/117/19 Rady Gminy Obrzycko z dnia 27.12.2019r.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</si>
</sst>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;[Red]#,##0.00"/>
    <numFmt numFmtId="165" formatCode="#,##0.00_ ;[Red]\-#,##0.00\ "/>
  </numFmts>
  <fonts count="20" x14ac:knownFonts="1">
    <font>
      <sz val="11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8"/>
      <name val="Times New Roman"/>
      <family val="1"/>
      <charset val="238"/>
    </font>
    <font>
      <sz val="8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7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i/>
      <sz val="1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b/>
      <sz val="12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0" fillId="0" borderId="0" xfId="0" applyAlignment="1">
      <alignment vertical="center" wrapText="1"/>
    </xf>
    <xf numFmtId="0" fontId="3" fillId="0" borderId="0" xfId="0" applyFont="1"/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165" fontId="5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vertical="center" wrapText="1"/>
    </xf>
    <xf numFmtId="0" fontId="7" fillId="0" borderId="0" xfId="0" applyFont="1"/>
    <xf numFmtId="49" fontId="5" fillId="0" borderId="6" xfId="0" applyNumberFormat="1" applyFont="1" applyBorder="1" applyAlignment="1">
      <alignment vertical="center"/>
    </xf>
    <xf numFmtId="49" fontId="5" fillId="0" borderId="3" xfId="0" applyNumberFormat="1" applyFont="1" applyBorder="1" applyAlignment="1">
      <alignment vertical="center"/>
    </xf>
    <xf numFmtId="49" fontId="5" fillId="0" borderId="2" xfId="0" applyNumberFormat="1" applyFont="1" applyBorder="1"/>
    <xf numFmtId="49" fontId="5" fillId="0" borderId="6" xfId="0" applyNumberFormat="1" applyFont="1" applyBorder="1"/>
    <xf numFmtId="49" fontId="5" fillId="0" borderId="3" xfId="0" applyNumberFormat="1" applyFont="1" applyBorder="1"/>
    <xf numFmtId="49" fontId="5" fillId="0" borderId="2" xfId="0" applyNumberFormat="1" applyFont="1" applyBorder="1" applyAlignment="1">
      <alignment vertical="center"/>
    </xf>
    <xf numFmtId="49" fontId="5" fillId="0" borderId="7" xfId="0" applyNumberFormat="1" applyFont="1" applyBorder="1"/>
    <xf numFmtId="0" fontId="8" fillId="0" borderId="0" xfId="0" applyFont="1"/>
    <xf numFmtId="0" fontId="8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/>
    <xf numFmtId="0" fontId="8" fillId="0" borderId="0" xfId="0" applyFont="1" applyAlignment="1">
      <alignment horizontal="left" vertical="top"/>
    </xf>
    <xf numFmtId="0" fontId="11" fillId="0" borderId="0" xfId="0" applyFont="1" applyAlignment="1">
      <alignment horizontal="left" vertical="top"/>
    </xf>
    <xf numFmtId="4" fontId="8" fillId="0" borderId="0" xfId="0" applyNumberFormat="1" applyFont="1" applyAlignment="1">
      <alignment horizontal="left" vertical="top"/>
    </xf>
    <xf numFmtId="4" fontId="11" fillId="0" borderId="0" xfId="0" applyNumberFormat="1" applyFont="1" applyAlignment="1">
      <alignment horizontal="left" vertical="top"/>
    </xf>
    <xf numFmtId="0" fontId="10" fillId="0" borderId="0" xfId="0" applyFont="1" applyAlignment="1">
      <alignment horizontal="left" vertical="top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49" fontId="4" fillId="0" borderId="2" xfId="0" applyNumberFormat="1" applyFont="1" applyBorder="1" applyAlignment="1">
      <alignment vertical="center"/>
    </xf>
    <xf numFmtId="49" fontId="4" fillId="0" borderId="6" xfId="0" applyNumberFormat="1" applyFont="1" applyBorder="1" applyAlignment="1">
      <alignment vertical="center"/>
    </xf>
    <xf numFmtId="4" fontId="10" fillId="0" borderId="0" xfId="0" applyNumberFormat="1" applyFont="1" applyAlignment="1">
      <alignment horizontal="center" vertical="center"/>
    </xf>
    <xf numFmtId="49" fontId="5" fillId="0" borderId="11" xfId="0" applyNumberFormat="1" applyFont="1" applyBorder="1" applyAlignment="1">
      <alignment vertical="center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164" fontId="8" fillId="0" borderId="0" xfId="0" applyNumberFormat="1" applyFont="1" applyAlignment="1">
      <alignment horizontal="left" vertical="top"/>
    </xf>
    <xf numFmtId="4" fontId="3" fillId="0" borderId="0" xfId="0" applyNumberFormat="1" applyFont="1" applyAlignment="1">
      <alignment horizontal="left" vertical="top"/>
    </xf>
    <xf numFmtId="0" fontId="16" fillId="0" borderId="0" xfId="0" applyFont="1"/>
    <xf numFmtId="4" fontId="16" fillId="0" borderId="0" xfId="0" applyNumberFormat="1" applyFont="1" applyAlignment="1">
      <alignment horizontal="left" vertical="top"/>
    </xf>
    <xf numFmtId="4" fontId="5" fillId="0" borderId="1" xfId="0" applyNumberFormat="1" applyFont="1" applyBorder="1" applyAlignment="1">
      <alignment vertical="center" wrapText="1"/>
    </xf>
    <xf numFmtId="0" fontId="9" fillId="0" borderId="0" xfId="0" applyFont="1"/>
    <xf numFmtId="0" fontId="9" fillId="0" borderId="1" xfId="0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right" vertical="center"/>
    </xf>
    <xf numFmtId="49" fontId="5" fillId="0" borderId="2" xfId="0" applyNumberFormat="1" applyFont="1" applyBorder="1" applyAlignment="1">
      <alignment horizontal="center"/>
    </xf>
    <xf numFmtId="165" fontId="5" fillId="0" borderId="2" xfId="0" applyNumberFormat="1" applyFont="1" applyBorder="1" applyAlignment="1">
      <alignment vertical="center" wrapText="1"/>
    </xf>
    <xf numFmtId="165" fontId="5" fillId="0" borderId="9" xfId="0" applyNumberFormat="1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vertical="center"/>
    </xf>
    <xf numFmtId="165" fontId="12" fillId="0" borderId="9" xfId="0" applyNumberFormat="1" applyFont="1" applyBorder="1" applyAlignment="1">
      <alignment horizontal="center" vertical="center" wrapText="1"/>
    </xf>
    <xf numFmtId="4" fontId="9" fillId="0" borderId="3" xfId="0" applyNumberFormat="1" applyFont="1" applyBorder="1" applyAlignment="1">
      <alignment vertical="center"/>
    </xf>
    <xf numFmtId="49" fontId="5" fillId="0" borderId="10" xfId="0" applyNumberFormat="1" applyFont="1" applyBorder="1" applyAlignment="1">
      <alignment horizontal="center"/>
    </xf>
    <xf numFmtId="165" fontId="5" fillId="0" borderId="15" xfId="0" applyNumberFormat="1" applyFont="1" applyBorder="1" applyAlignment="1">
      <alignment vertical="center" wrapText="1"/>
    </xf>
    <xf numFmtId="0" fontId="9" fillId="0" borderId="0" xfId="0" applyFont="1" applyAlignment="1">
      <alignment horizontal="left" vertical="top"/>
    </xf>
    <xf numFmtId="4" fontId="9" fillId="0" borderId="0" xfId="0" applyNumberFormat="1" applyFont="1" applyAlignment="1">
      <alignment horizontal="left" vertical="top"/>
    </xf>
    <xf numFmtId="49" fontId="5" fillId="0" borderId="2" xfId="0" applyNumberFormat="1" applyFont="1" applyBorder="1" applyAlignment="1">
      <alignment horizontal="center"/>
    </xf>
    <xf numFmtId="49" fontId="5" fillId="0" borderId="6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/>
    </xf>
    <xf numFmtId="165" fontId="5" fillId="0" borderId="3" xfId="0" applyNumberFormat="1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5" fillId="0" borderId="6" xfId="0" applyNumberFormat="1" applyFont="1" applyBorder="1" applyAlignment="1"/>
    <xf numFmtId="0" fontId="5" fillId="0" borderId="6" xfId="0" applyFont="1" applyBorder="1" applyAlignment="1">
      <alignment horizontal="center" vertical="center" wrapText="1"/>
    </xf>
    <xf numFmtId="165" fontId="5" fillId="0" borderId="6" xfId="0" applyNumberFormat="1" applyFont="1" applyBorder="1" applyAlignment="1">
      <alignment vertical="center" wrapText="1"/>
    </xf>
    <xf numFmtId="164" fontId="3" fillId="0" borderId="0" xfId="0" applyNumberFormat="1" applyFont="1" applyAlignment="1">
      <alignment horizontal="left" vertical="top"/>
    </xf>
    <xf numFmtId="49" fontId="5" fillId="0" borderId="3" xfId="0" applyNumberFormat="1" applyFont="1" applyBorder="1" applyAlignment="1"/>
    <xf numFmtId="49" fontId="5" fillId="0" borderId="2" xfId="0" applyNumberFormat="1" applyFont="1" applyBorder="1" applyAlignment="1"/>
    <xf numFmtId="164" fontId="16" fillId="0" borderId="0" xfId="0" applyNumberFormat="1" applyFont="1" applyAlignment="1">
      <alignment horizontal="left" vertical="top"/>
    </xf>
    <xf numFmtId="49" fontId="5" fillId="0" borderId="12" xfId="0" applyNumberFormat="1" applyFont="1" applyBorder="1"/>
    <xf numFmtId="0" fontId="18" fillId="0" borderId="0" xfId="0" applyFont="1" applyAlignment="1">
      <alignment horizontal="left" vertical="top"/>
    </xf>
    <xf numFmtId="0" fontId="18" fillId="0" borderId="0" xfId="0" applyFont="1"/>
    <xf numFmtId="4" fontId="18" fillId="0" borderId="0" xfId="0" applyNumberFormat="1" applyFont="1" applyAlignment="1">
      <alignment horizontal="left" vertical="top"/>
    </xf>
    <xf numFmtId="0" fontId="18" fillId="0" borderId="0" xfId="0" applyFont="1" applyAlignment="1">
      <alignment vertical="center"/>
    </xf>
    <xf numFmtId="164" fontId="18" fillId="0" borderId="0" xfId="0" applyNumberFormat="1" applyFont="1" applyAlignment="1">
      <alignment horizontal="left" vertical="top"/>
    </xf>
    <xf numFmtId="49" fontId="17" fillId="2" borderId="4" xfId="0" applyNumberFormat="1" applyFont="1" applyFill="1" applyBorder="1" applyAlignment="1">
      <alignment horizontal="center" vertical="center"/>
    </xf>
    <xf numFmtId="49" fontId="17" fillId="2" borderId="5" xfId="0" applyNumberFormat="1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left" vertical="center"/>
    </xf>
    <xf numFmtId="0" fontId="17" fillId="2" borderId="5" xfId="0" applyFont="1" applyFill="1" applyBorder="1" applyAlignment="1">
      <alignment vertical="center"/>
    </xf>
    <xf numFmtId="164" fontId="17" fillId="2" borderId="5" xfId="0" applyNumberFormat="1" applyFont="1" applyFill="1" applyBorder="1" applyAlignment="1">
      <alignment vertical="center" wrapText="1"/>
    </xf>
    <xf numFmtId="49" fontId="17" fillId="2" borderId="4" xfId="0" applyNumberFormat="1" applyFont="1" applyFill="1" applyBorder="1" applyAlignment="1">
      <alignment horizontal="center" vertical="center" wrapText="1"/>
    </xf>
    <xf numFmtId="49" fontId="17" fillId="2" borderId="5" xfId="0" applyNumberFormat="1" applyFont="1" applyFill="1" applyBorder="1" applyAlignment="1">
      <alignment horizontal="center"/>
    </xf>
    <xf numFmtId="0" fontId="17" fillId="2" borderId="5" xfId="0" applyFont="1" applyFill="1" applyBorder="1" applyAlignment="1">
      <alignment horizontal="left" vertical="center" wrapText="1"/>
    </xf>
    <xf numFmtId="0" fontId="17" fillId="2" borderId="5" xfId="0" applyFont="1" applyFill="1" applyBorder="1"/>
    <xf numFmtId="49" fontId="17" fillId="2" borderId="13" xfId="0" applyNumberFormat="1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vertical="center" wrapText="1"/>
    </xf>
    <xf numFmtId="0" fontId="14" fillId="2" borderId="13" xfId="0" applyFont="1" applyFill="1" applyBorder="1" applyAlignment="1">
      <alignment vertical="center" wrapText="1"/>
    </xf>
    <xf numFmtId="164" fontId="15" fillId="2" borderId="1" xfId="0" applyNumberFormat="1" applyFont="1" applyFill="1" applyBorder="1" applyAlignment="1">
      <alignment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165" fontId="4" fillId="3" borderId="1" xfId="0" applyNumberFormat="1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164" fontId="4" fillId="3" borderId="1" xfId="0" applyNumberFormat="1" applyFont="1" applyFill="1" applyBorder="1" applyAlignment="1">
      <alignment vertical="center" wrapText="1"/>
    </xf>
    <xf numFmtId="0" fontId="4" fillId="3" borderId="10" xfId="0" applyFont="1" applyFill="1" applyBorder="1" applyAlignment="1">
      <alignment vertical="center" wrapText="1"/>
    </xf>
    <xf numFmtId="49" fontId="4" fillId="4" borderId="3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left" vertical="center"/>
    </xf>
    <xf numFmtId="0" fontId="4" fillId="4" borderId="3" xfId="0" applyFont="1" applyFill="1" applyBorder="1" applyAlignment="1">
      <alignment vertical="center"/>
    </xf>
    <xf numFmtId="164" fontId="4" fillId="4" borderId="3" xfId="0" applyNumberFormat="1" applyFont="1" applyFill="1" applyBorder="1" applyAlignment="1">
      <alignment vertical="center" wrapText="1"/>
    </xf>
    <xf numFmtId="0" fontId="4" fillId="4" borderId="3" xfId="0" applyFont="1" applyFill="1" applyBorder="1" applyAlignment="1">
      <alignment horizontal="left" vertical="center" wrapText="1"/>
    </xf>
    <xf numFmtId="49" fontId="4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/>
    </xf>
    <xf numFmtId="0" fontId="4" fillId="4" borderId="1" xfId="0" applyFont="1" applyFill="1" applyBorder="1" applyAlignment="1">
      <alignment vertical="center"/>
    </xf>
    <xf numFmtId="164" fontId="4" fillId="4" borderId="1" xfId="0" applyNumberFormat="1" applyFont="1" applyFill="1" applyBorder="1" applyAlignment="1">
      <alignment vertical="center" wrapText="1"/>
    </xf>
    <xf numFmtId="0" fontId="4" fillId="4" borderId="3" xfId="0" applyFont="1" applyFill="1" applyBorder="1" applyAlignment="1">
      <alignment vertical="center" wrapText="1"/>
    </xf>
    <xf numFmtId="0" fontId="4" fillId="4" borderId="8" xfId="0" applyFont="1" applyFill="1" applyBorder="1" applyAlignment="1">
      <alignment vertical="center" wrapText="1"/>
    </xf>
    <xf numFmtId="164" fontId="4" fillId="4" borderId="14" xfId="0" applyNumberFormat="1" applyFont="1" applyFill="1" applyBorder="1" applyAlignment="1">
      <alignment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49" fontId="5" fillId="0" borderId="11" xfId="0" applyNumberFormat="1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/>
    </xf>
    <xf numFmtId="49" fontId="5" fillId="0" borderId="6" xfId="0" applyNumberFormat="1" applyFont="1" applyBorder="1" applyAlignment="1">
      <alignment horizontal="center"/>
    </xf>
    <xf numFmtId="49" fontId="5" fillId="0" borderId="3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49" fontId="5" fillId="0" borderId="12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right" vertical="center" wrapText="1"/>
    </xf>
    <xf numFmtId="4" fontId="5" fillId="0" borderId="3" xfId="0" applyNumberFormat="1" applyFont="1" applyBorder="1" applyAlignment="1">
      <alignment horizontal="right" vertical="center" wrapText="1"/>
    </xf>
    <xf numFmtId="0" fontId="15" fillId="2" borderId="9" xfId="0" applyFont="1" applyFill="1" applyBorder="1" applyAlignment="1">
      <alignment horizontal="center" vertical="center"/>
    </xf>
    <xf numFmtId="0" fontId="15" fillId="2" borderId="16" xfId="0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49" fontId="5" fillId="0" borderId="12" xfId="0" applyNumberFormat="1" applyFont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46"/>
  <sheetViews>
    <sheetView showGridLines="0" tabSelected="1" showWhiteSpace="0" view="pageLayout" zoomScaleNormal="100" zoomScaleSheetLayoutView="100" workbookViewId="0">
      <selection activeCell="F13" sqref="F13"/>
    </sheetView>
  </sheetViews>
  <sheetFormatPr defaultRowHeight="15" x14ac:dyDescent="0.25"/>
  <cols>
    <col min="2" max="2" width="5.140625" customWidth="1"/>
    <col min="3" max="3" width="6.7109375" customWidth="1"/>
    <col min="4" max="4" width="5.85546875" customWidth="1"/>
    <col min="5" max="5" width="22" customWidth="1"/>
    <col min="6" max="6" width="32.28515625" customWidth="1"/>
    <col min="7" max="7" width="12.42578125" style="1" customWidth="1"/>
    <col min="8" max="8" width="18.7109375" style="21" customWidth="1"/>
    <col min="9" max="9" width="21" style="19" customWidth="1"/>
    <col min="10" max="10" width="10.140625" style="23" bestFit="1" customWidth="1"/>
  </cols>
  <sheetData>
    <row r="1" spans="2:10" s="8" customFormat="1" ht="12.75" x14ac:dyDescent="0.2">
      <c r="B1" s="118" t="s">
        <v>77</v>
      </c>
      <c r="C1" s="118"/>
      <c r="D1" s="118"/>
      <c r="E1" s="118"/>
      <c r="F1" s="118"/>
      <c r="G1" s="118"/>
      <c r="H1" s="20"/>
      <c r="I1" s="16"/>
      <c r="J1" s="22"/>
    </row>
    <row r="2" spans="2:10" s="8" customFormat="1" ht="12.75" x14ac:dyDescent="0.2">
      <c r="B2" s="118" t="s">
        <v>157</v>
      </c>
      <c r="C2" s="118"/>
      <c r="D2" s="118"/>
      <c r="E2" s="118"/>
      <c r="F2" s="118"/>
      <c r="G2" s="118"/>
      <c r="H2" s="20"/>
      <c r="I2" s="16"/>
      <c r="J2" s="22"/>
    </row>
    <row r="3" spans="2:10" s="8" customFormat="1" ht="6.75" customHeight="1" x14ac:dyDescent="0.2">
      <c r="B3" s="25"/>
      <c r="C3" s="26"/>
      <c r="D3" s="26"/>
      <c r="E3" s="26"/>
      <c r="F3" s="26"/>
      <c r="G3" s="26"/>
      <c r="H3" s="20"/>
      <c r="I3" s="16"/>
      <c r="J3" s="22"/>
    </row>
    <row r="4" spans="2:10" s="2" customFormat="1" ht="39" customHeight="1" thickBot="1" x14ac:dyDescent="0.3">
      <c r="B4" s="31" t="s">
        <v>0</v>
      </c>
      <c r="C4" s="31" t="s">
        <v>1</v>
      </c>
      <c r="D4" s="31" t="s">
        <v>2</v>
      </c>
      <c r="E4" s="31" t="s">
        <v>3</v>
      </c>
      <c r="F4" s="31" t="s">
        <v>4</v>
      </c>
      <c r="G4" s="32" t="s">
        <v>5</v>
      </c>
      <c r="H4" s="24"/>
      <c r="I4" s="16"/>
      <c r="J4" s="22"/>
    </row>
    <row r="5" spans="2:10" s="66" customFormat="1" ht="22.5" customHeight="1" thickTop="1" thickBot="1" x14ac:dyDescent="0.3">
      <c r="B5" s="70">
        <v>600</v>
      </c>
      <c r="C5" s="71"/>
      <c r="D5" s="71"/>
      <c r="E5" s="72" t="s">
        <v>6</v>
      </c>
      <c r="F5" s="73"/>
      <c r="G5" s="74">
        <f>G6</f>
        <v>10100</v>
      </c>
      <c r="H5" s="65"/>
      <c r="J5" s="67"/>
    </row>
    <row r="6" spans="2:10" s="3" customFormat="1" ht="21" customHeight="1" thickTop="1" x14ac:dyDescent="0.25">
      <c r="B6" s="110"/>
      <c r="C6" s="90" t="s">
        <v>7</v>
      </c>
      <c r="D6" s="90"/>
      <c r="E6" s="91" t="s">
        <v>8</v>
      </c>
      <c r="F6" s="92"/>
      <c r="G6" s="93">
        <f>G7+G9+G11</f>
        <v>10100</v>
      </c>
      <c r="H6" s="20"/>
      <c r="I6" s="17"/>
      <c r="J6" s="22"/>
    </row>
    <row r="7" spans="2:10" s="4" customFormat="1" ht="24" customHeight="1" x14ac:dyDescent="0.25">
      <c r="B7" s="110"/>
      <c r="C7" s="110"/>
      <c r="D7" s="83" t="s">
        <v>13</v>
      </c>
      <c r="E7" s="84" t="s">
        <v>21</v>
      </c>
      <c r="F7" s="85"/>
      <c r="G7" s="86">
        <f>G8</f>
        <v>5000</v>
      </c>
      <c r="H7" s="20"/>
      <c r="I7" s="18"/>
      <c r="J7" s="22"/>
    </row>
    <row r="8" spans="2:10" s="2" customFormat="1" ht="21.75" customHeight="1" x14ac:dyDescent="0.25">
      <c r="B8" s="110"/>
      <c r="C8" s="110"/>
      <c r="D8" s="41"/>
      <c r="E8" s="102" t="s">
        <v>38</v>
      </c>
      <c r="F8" s="5" t="s">
        <v>88</v>
      </c>
      <c r="G8" s="6">
        <v>5000</v>
      </c>
      <c r="H8" s="20"/>
      <c r="I8" s="16"/>
      <c r="J8" s="22"/>
    </row>
    <row r="9" spans="2:10" s="3" customFormat="1" ht="16.5" customHeight="1" x14ac:dyDescent="0.25">
      <c r="B9" s="110"/>
      <c r="C9" s="110"/>
      <c r="D9" s="83" t="s">
        <v>17</v>
      </c>
      <c r="E9" s="84" t="s">
        <v>20</v>
      </c>
      <c r="F9" s="87"/>
      <c r="G9" s="88">
        <f>G10</f>
        <v>3100</v>
      </c>
      <c r="H9" s="20"/>
      <c r="I9" s="17"/>
      <c r="J9" s="22"/>
    </row>
    <row r="10" spans="2:10" s="2" customFormat="1" ht="20.25" customHeight="1" x14ac:dyDescent="0.25">
      <c r="B10" s="110"/>
      <c r="C10" s="110"/>
      <c r="D10" s="51"/>
      <c r="E10" s="102" t="s">
        <v>69</v>
      </c>
      <c r="F10" s="5" t="s">
        <v>89</v>
      </c>
      <c r="G10" s="6">
        <v>3100</v>
      </c>
      <c r="H10" s="20"/>
      <c r="I10" s="16"/>
      <c r="J10" s="22"/>
    </row>
    <row r="11" spans="2:10" s="4" customFormat="1" ht="19.5" customHeight="1" x14ac:dyDescent="0.25">
      <c r="B11" s="110"/>
      <c r="C11" s="110"/>
      <c r="D11" s="83" t="s">
        <v>9</v>
      </c>
      <c r="E11" s="84" t="s">
        <v>34</v>
      </c>
      <c r="F11" s="85"/>
      <c r="G11" s="86">
        <v>2000</v>
      </c>
      <c r="H11" s="20"/>
      <c r="I11" s="18"/>
      <c r="J11" s="22"/>
    </row>
    <row r="12" spans="2:10" s="2" customFormat="1" ht="43.5" customHeight="1" thickBot="1" x14ac:dyDescent="0.3">
      <c r="B12" s="110"/>
      <c r="C12" s="110"/>
      <c r="D12" s="51"/>
      <c r="E12" s="102" t="s">
        <v>55</v>
      </c>
      <c r="F12" s="5" t="s">
        <v>80</v>
      </c>
      <c r="G12" s="6">
        <v>2000</v>
      </c>
      <c r="H12" s="20"/>
      <c r="I12" s="16"/>
      <c r="J12" s="22"/>
    </row>
    <row r="13" spans="2:10" s="66" customFormat="1" ht="56.25" customHeight="1" thickTop="1" thickBot="1" x14ac:dyDescent="0.3">
      <c r="B13" s="75" t="s">
        <v>11</v>
      </c>
      <c r="C13" s="76"/>
      <c r="D13" s="76"/>
      <c r="E13" s="77" t="s">
        <v>23</v>
      </c>
      <c r="F13" s="78"/>
      <c r="G13" s="74">
        <f>G14</f>
        <v>10600</v>
      </c>
      <c r="H13" s="69"/>
      <c r="J13" s="67"/>
    </row>
    <row r="14" spans="2:10" s="3" customFormat="1" ht="18" customHeight="1" thickTop="1" x14ac:dyDescent="0.25">
      <c r="B14" s="109"/>
      <c r="C14" s="90" t="s">
        <v>12</v>
      </c>
      <c r="D14" s="90"/>
      <c r="E14" s="91" t="s">
        <v>22</v>
      </c>
      <c r="F14" s="92"/>
      <c r="G14" s="93">
        <f>G15</f>
        <v>10600</v>
      </c>
      <c r="H14" s="20"/>
      <c r="I14" s="17"/>
      <c r="J14" s="29"/>
    </row>
    <row r="15" spans="2:10" s="3" customFormat="1" ht="25.5" customHeight="1" x14ac:dyDescent="0.25">
      <c r="B15" s="110"/>
      <c r="C15" s="111"/>
      <c r="D15" s="83" t="s">
        <v>13</v>
      </c>
      <c r="E15" s="84" t="s">
        <v>29</v>
      </c>
      <c r="F15" s="87"/>
      <c r="G15" s="88">
        <f>G16+G17+G18</f>
        <v>10600</v>
      </c>
      <c r="H15" s="20"/>
      <c r="I15" s="17"/>
      <c r="J15" s="22"/>
    </row>
    <row r="16" spans="2:10" s="2" customFormat="1" ht="21.75" customHeight="1" x14ac:dyDescent="0.25">
      <c r="B16" s="110"/>
      <c r="C16" s="110"/>
      <c r="D16" s="112"/>
      <c r="E16" s="102" t="s">
        <v>40</v>
      </c>
      <c r="F16" s="5" t="s">
        <v>90</v>
      </c>
      <c r="G16" s="6">
        <v>200</v>
      </c>
      <c r="H16" s="20"/>
      <c r="I16" s="16"/>
      <c r="J16" s="22"/>
    </row>
    <row r="17" spans="2:10" s="2" customFormat="1" ht="33.75" customHeight="1" x14ac:dyDescent="0.25">
      <c r="B17" s="110"/>
      <c r="C17" s="110"/>
      <c r="D17" s="113"/>
      <c r="E17" s="102" t="s">
        <v>55</v>
      </c>
      <c r="F17" s="5" t="s">
        <v>91</v>
      </c>
      <c r="G17" s="6">
        <v>4400</v>
      </c>
      <c r="H17" s="20"/>
      <c r="I17" s="16"/>
      <c r="J17" s="22"/>
    </row>
    <row r="18" spans="2:10" s="2" customFormat="1" ht="32.25" customHeight="1" thickBot="1" x14ac:dyDescent="0.3">
      <c r="B18" s="110"/>
      <c r="C18" s="52"/>
      <c r="D18" s="119"/>
      <c r="E18" s="103" t="s">
        <v>60</v>
      </c>
      <c r="F18" s="58" t="s">
        <v>92</v>
      </c>
      <c r="G18" s="59">
        <v>6000</v>
      </c>
      <c r="H18" s="20"/>
      <c r="I18" s="16"/>
      <c r="J18" s="22"/>
    </row>
    <row r="19" spans="2:10" s="68" customFormat="1" ht="49.5" customHeight="1" thickTop="1" thickBot="1" x14ac:dyDescent="0.3">
      <c r="B19" s="75" t="s">
        <v>14</v>
      </c>
      <c r="C19" s="71"/>
      <c r="D19" s="71"/>
      <c r="E19" s="77" t="s">
        <v>15</v>
      </c>
      <c r="F19" s="73"/>
      <c r="G19" s="74">
        <f>G20</f>
        <v>30650</v>
      </c>
      <c r="H19" s="65"/>
      <c r="J19" s="67"/>
    </row>
    <row r="20" spans="2:10" s="3" customFormat="1" ht="30.75" customHeight="1" thickTop="1" x14ac:dyDescent="0.25">
      <c r="B20" s="30"/>
      <c r="C20" s="90" t="s">
        <v>16</v>
      </c>
      <c r="D20" s="90"/>
      <c r="E20" s="94" t="s">
        <v>24</v>
      </c>
      <c r="F20" s="92"/>
      <c r="G20" s="93">
        <f>G21+G32+G34</f>
        <v>30650</v>
      </c>
      <c r="H20" s="20"/>
      <c r="I20" s="17"/>
      <c r="J20" s="22"/>
    </row>
    <row r="21" spans="2:10" s="3" customFormat="1" ht="26.25" customHeight="1" x14ac:dyDescent="0.25">
      <c r="B21" s="9"/>
      <c r="C21" s="14"/>
      <c r="D21" s="83" t="s">
        <v>13</v>
      </c>
      <c r="E21" s="84" t="s">
        <v>29</v>
      </c>
      <c r="F21" s="87"/>
      <c r="G21" s="88">
        <f>G22+G23+G24+G25+G26+G27+G28+G29+G30+G31</f>
        <v>4300</v>
      </c>
      <c r="H21" s="20"/>
      <c r="I21" s="17"/>
      <c r="J21" s="22"/>
    </row>
    <row r="22" spans="2:10" s="3" customFormat="1" ht="17.25" customHeight="1" x14ac:dyDescent="0.25">
      <c r="B22" s="9"/>
      <c r="C22" s="9"/>
      <c r="D22" s="27"/>
      <c r="E22" s="115" t="s">
        <v>38</v>
      </c>
      <c r="F22" s="5" t="s">
        <v>93</v>
      </c>
      <c r="G22" s="7">
        <v>300</v>
      </c>
      <c r="H22" s="20"/>
      <c r="I22" s="17"/>
      <c r="J22" s="22"/>
    </row>
    <row r="23" spans="2:10" s="3" customFormat="1" ht="24" customHeight="1" x14ac:dyDescent="0.25">
      <c r="B23" s="9"/>
      <c r="C23" s="9"/>
      <c r="D23" s="28"/>
      <c r="E23" s="117"/>
      <c r="F23" s="5" t="s">
        <v>94</v>
      </c>
      <c r="G23" s="7">
        <v>250</v>
      </c>
      <c r="H23" s="20"/>
      <c r="I23" s="17"/>
      <c r="J23" s="22"/>
    </row>
    <row r="24" spans="2:10" s="3" customFormat="1" ht="26.25" customHeight="1" x14ac:dyDescent="0.25">
      <c r="B24" s="9"/>
      <c r="C24" s="9"/>
      <c r="D24" s="28"/>
      <c r="E24" s="115" t="s">
        <v>40</v>
      </c>
      <c r="F24" s="5" t="s">
        <v>87</v>
      </c>
      <c r="G24" s="7">
        <v>250</v>
      </c>
      <c r="H24" s="20"/>
      <c r="I24" s="17"/>
      <c r="J24" s="22"/>
    </row>
    <row r="25" spans="2:10" s="2" customFormat="1" ht="24.75" customHeight="1" x14ac:dyDescent="0.25">
      <c r="B25" s="9"/>
      <c r="C25" s="9"/>
      <c r="D25" s="28"/>
      <c r="E25" s="116"/>
      <c r="F25" s="5" t="s">
        <v>86</v>
      </c>
      <c r="G25" s="42">
        <v>300</v>
      </c>
      <c r="H25" s="20"/>
      <c r="I25" s="16"/>
      <c r="J25" s="22"/>
    </row>
    <row r="26" spans="2:10" s="2" customFormat="1" ht="25.5" customHeight="1" x14ac:dyDescent="0.25">
      <c r="B26" s="9"/>
      <c r="C26" s="9"/>
      <c r="D26" s="28"/>
      <c r="E26" s="117"/>
      <c r="F26" s="43" t="s">
        <v>78</v>
      </c>
      <c r="G26" s="44">
        <v>150</v>
      </c>
      <c r="H26" s="20"/>
      <c r="I26" s="16"/>
      <c r="J26" s="22"/>
    </row>
    <row r="27" spans="2:10" s="2" customFormat="1" ht="25.5" customHeight="1" x14ac:dyDescent="0.25">
      <c r="B27" s="9"/>
      <c r="C27" s="9"/>
      <c r="D27" s="28"/>
      <c r="E27" s="115" t="s">
        <v>46</v>
      </c>
      <c r="F27" s="45" t="s">
        <v>81</v>
      </c>
      <c r="G27" s="46">
        <v>400</v>
      </c>
      <c r="H27" s="20"/>
      <c r="I27" s="16"/>
      <c r="J27" s="22"/>
    </row>
    <row r="28" spans="2:10" s="2" customFormat="1" ht="25.5" customHeight="1" x14ac:dyDescent="0.25">
      <c r="B28" s="9"/>
      <c r="C28" s="9"/>
      <c r="D28" s="28"/>
      <c r="E28" s="117"/>
      <c r="F28" s="43" t="s">
        <v>79</v>
      </c>
      <c r="G28" s="46">
        <v>50</v>
      </c>
      <c r="H28" s="20"/>
      <c r="I28" s="16"/>
      <c r="J28" s="22"/>
    </row>
    <row r="29" spans="2:10" ht="35.25" customHeight="1" x14ac:dyDescent="0.25">
      <c r="B29" s="110"/>
      <c r="C29" s="110"/>
      <c r="D29" s="120"/>
      <c r="E29" s="104" t="s">
        <v>55</v>
      </c>
      <c r="F29" s="5" t="s">
        <v>58</v>
      </c>
      <c r="G29" s="6">
        <v>200</v>
      </c>
    </row>
    <row r="30" spans="2:10" ht="29.25" customHeight="1" x14ac:dyDescent="0.25">
      <c r="B30" s="110"/>
      <c r="C30" s="110"/>
      <c r="D30" s="120"/>
      <c r="E30" s="105" t="s">
        <v>69</v>
      </c>
      <c r="F30" s="5" t="s">
        <v>71</v>
      </c>
      <c r="G30" s="6">
        <v>2000</v>
      </c>
    </row>
    <row r="31" spans="2:10" ht="29.25" customHeight="1" x14ac:dyDescent="0.25">
      <c r="B31" s="122"/>
      <c r="C31" s="122"/>
      <c r="D31" s="121"/>
      <c r="E31" s="105" t="s">
        <v>72</v>
      </c>
      <c r="F31" s="5" t="s">
        <v>73</v>
      </c>
      <c r="G31" s="6">
        <v>400</v>
      </c>
    </row>
    <row r="32" spans="2:10" s="3" customFormat="1" ht="16.5" customHeight="1" x14ac:dyDescent="0.25">
      <c r="B32" s="14"/>
      <c r="C32" s="14"/>
      <c r="D32" s="83" t="s">
        <v>17</v>
      </c>
      <c r="E32" s="84" t="s">
        <v>20</v>
      </c>
      <c r="F32" s="87"/>
      <c r="G32" s="88">
        <f>G33</f>
        <v>300</v>
      </c>
      <c r="H32" s="20"/>
      <c r="I32" s="17"/>
      <c r="J32" s="22"/>
    </row>
    <row r="33" spans="2:10" ht="33.75" customHeight="1" x14ac:dyDescent="0.25">
      <c r="B33" s="9"/>
      <c r="C33" s="9"/>
      <c r="D33" s="47"/>
      <c r="E33" s="105" t="s">
        <v>55</v>
      </c>
      <c r="F33" s="5" t="s">
        <v>59</v>
      </c>
      <c r="G33" s="6">
        <v>300</v>
      </c>
    </row>
    <row r="34" spans="2:10" s="3" customFormat="1" ht="16.5" customHeight="1" x14ac:dyDescent="0.25">
      <c r="B34" s="110"/>
      <c r="C34" s="110"/>
      <c r="D34" s="83" t="s">
        <v>9</v>
      </c>
      <c r="E34" s="84" t="s">
        <v>10</v>
      </c>
      <c r="F34" s="87"/>
      <c r="G34" s="88">
        <f>G35+G36+G37+G38+G39+G40+G41+G42+G43</f>
        <v>26050</v>
      </c>
      <c r="H34" s="20"/>
      <c r="I34" s="17"/>
      <c r="J34" s="22"/>
    </row>
    <row r="35" spans="2:10" s="2" customFormat="1" ht="18" customHeight="1" x14ac:dyDescent="0.25">
      <c r="B35" s="110"/>
      <c r="C35" s="110"/>
      <c r="D35" s="112"/>
      <c r="E35" s="131" t="s">
        <v>39</v>
      </c>
      <c r="F35" s="5" t="s">
        <v>95</v>
      </c>
      <c r="G35" s="6">
        <v>4000</v>
      </c>
      <c r="H35" s="20"/>
      <c r="I35" s="16"/>
      <c r="J35" s="22"/>
    </row>
    <row r="36" spans="2:10" s="2" customFormat="1" ht="26.25" customHeight="1" x14ac:dyDescent="0.25">
      <c r="B36" s="110"/>
      <c r="C36" s="110"/>
      <c r="D36" s="113"/>
      <c r="E36" s="132"/>
      <c r="F36" s="5" t="s">
        <v>96</v>
      </c>
      <c r="G36" s="6">
        <v>4000</v>
      </c>
      <c r="H36" s="20"/>
      <c r="I36" s="16"/>
      <c r="J36" s="22"/>
    </row>
    <row r="37" spans="2:10" s="2" customFormat="1" ht="45" customHeight="1" x14ac:dyDescent="0.25">
      <c r="B37" s="110"/>
      <c r="C37" s="110"/>
      <c r="D37" s="113"/>
      <c r="E37" s="102" t="s">
        <v>40</v>
      </c>
      <c r="F37" s="5" t="s">
        <v>41</v>
      </c>
      <c r="G37" s="6">
        <v>2450</v>
      </c>
      <c r="H37" s="20"/>
      <c r="I37" s="16"/>
      <c r="J37" s="22"/>
    </row>
    <row r="38" spans="2:10" s="2" customFormat="1" ht="25.5" customHeight="1" x14ac:dyDescent="0.25">
      <c r="B38" s="110"/>
      <c r="C38" s="110"/>
      <c r="D38" s="113"/>
      <c r="E38" s="102" t="s">
        <v>54</v>
      </c>
      <c r="F38" s="5" t="s">
        <v>74</v>
      </c>
      <c r="G38" s="6">
        <v>2000</v>
      </c>
      <c r="H38" s="20"/>
      <c r="I38" s="16"/>
      <c r="J38" s="22"/>
    </row>
    <row r="39" spans="2:10" s="2" customFormat="1" ht="25.5" customHeight="1" x14ac:dyDescent="0.25">
      <c r="B39" s="110"/>
      <c r="C39" s="110"/>
      <c r="D39" s="113"/>
      <c r="E39" s="102" t="s">
        <v>50</v>
      </c>
      <c r="F39" s="5" t="s">
        <v>97</v>
      </c>
      <c r="G39" s="6">
        <v>3000</v>
      </c>
      <c r="H39" s="20"/>
      <c r="I39" s="16"/>
      <c r="J39" s="22"/>
    </row>
    <row r="40" spans="2:10" s="2" customFormat="1" ht="25.5" customHeight="1" x14ac:dyDescent="0.25">
      <c r="B40" s="110"/>
      <c r="C40" s="110"/>
      <c r="D40" s="113"/>
      <c r="E40" s="105" t="s">
        <v>53</v>
      </c>
      <c r="F40" s="5" t="s">
        <v>98</v>
      </c>
      <c r="G40" s="6">
        <v>2300</v>
      </c>
      <c r="H40" s="20"/>
      <c r="I40" s="16"/>
      <c r="J40" s="22"/>
    </row>
    <row r="41" spans="2:10" s="2" customFormat="1" ht="25.5" customHeight="1" x14ac:dyDescent="0.25">
      <c r="B41" s="110"/>
      <c r="C41" s="110"/>
      <c r="D41" s="113"/>
      <c r="E41" s="105" t="s">
        <v>72</v>
      </c>
      <c r="F41" s="5" t="s">
        <v>99</v>
      </c>
      <c r="G41" s="6">
        <v>800</v>
      </c>
      <c r="H41" s="20"/>
      <c r="I41" s="16"/>
      <c r="J41" s="22"/>
    </row>
    <row r="42" spans="2:10" s="2" customFormat="1" ht="24.75" customHeight="1" x14ac:dyDescent="0.25">
      <c r="B42" s="110"/>
      <c r="C42" s="110"/>
      <c r="D42" s="113"/>
      <c r="E42" s="102" t="s">
        <v>60</v>
      </c>
      <c r="F42" s="5" t="s">
        <v>100</v>
      </c>
      <c r="G42" s="6">
        <v>2500</v>
      </c>
      <c r="H42" s="20"/>
      <c r="I42" s="16"/>
      <c r="J42" s="22"/>
    </row>
    <row r="43" spans="2:10" s="2" customFormat="1" ht="73.5" customHeight="1" thickBot="1" x14ac:dyDescent="0.3">
      <c r="B43" s="133"/>
      <c r="C43" s="133"/>
      <c r="D43" s="119"/>
      <c r="E43" s="102" t="s">
        <v>69</v>
      </c>
      <c r="F43" s="5" t="s">
        <v>70</v>
      </c>
      <c r="G43" s="48">
        <v>5000</v>
      </c>
      <c r="H43" s="20"/>
      <c r="I43" s="16"/>
      <c r="J43" s="22"/>
    </row>
    <row r="44" spans="2:10" s="66" customFormat="1" ht="51.75" customHeight="1" thickTop="1" thickBot="1" x14ac:dyDescent="0.3">
      <c r="B44" s="75" t="s">
        <v>25</v>
      </c>
      <c r="C44" s="76"/>
      <c r="D44" s="76"/>
      <c r="E44" s="77" t="s">
        <v>26</v>
      </c>
      <c r="F44" s="78"/>
      <c r="G44" s="74">
        <f>G45+G64</f>
        <v>229968</v>
      </c>
      <c r="H44" s="65"/>
      <c r="J44" s="67"/>
    </row>
    <row r="45" spans="2:10" s="3" customFormat="1" ht="40.5" customHeight="1" thickTop="1" x14ac:dyDescent="0.25">
      <c r="B45" s="30"/>
      <c r="C45" s="90" t="s">
        <v>18</v>
      </c>
      <c r="D45" s="90"/>
      <c r="E45" s="94" t="s">
        <v>35</v>
      </c>
      <c r="F45" s="92"/>
      <c r="G45" s="93">
        <f>G46+G56+G62</f>
        <v>86996</v>
      </c>
      <c r="H45" s="20"/>
      <c r="I45" s="17"/>
      <c r="J45" s="22"/>
    </row>
    <row r="46" spans="2:10" s="3" customFormat="1" ht="23.25" customHeight="1" x14ac:dyDescent="0.25">
      <c r="B46" s="9"/>
      <c r="C46" s="14"/>
      <c r="D46" s="83" t="s">
        <v>13</v>
      </c>
      <c r="E46" s="84" t="s">
        <v>29</v>
      </c>
      <c r="F46" s="87"/>
      <c r="G46" s="88">
        <f>G47+G48+G49+G50+G51+G52+G53+G54+G55</f>
        <v>57694</v>
      </c>
      <c r="H46" s="20"/>
      <c r="I46" s="17"/>
      <c r="J46" s="22"/>
    </row>
    <row r="47" spans="2:10" s="3" customFormat="1" ht="46.5" customHeight="1" x14ac:dyDescent="0.25">
      <c r="B47" s="9"/>
      <c r="C47" s="9"/>
      <c r="D47" s="14"/>
      <c r="E47" s="102" t="s">
        <v>40</v>
      </c>
      <c r="F47" s="5" t="s">
        <v>101</v>
      </c>
      <c r="G47" s="7">
        <v>1150</v>
      </c>
      <c r="H47" s="20"/>
      <c r="I47" s="17"/>
      <c r="J47" s="22"/>
    </row>
    <row r="48" spans="2:10" s="3" customFormat="1" ht="60" customHeight="1" x14ac:dyDescent="0.25">
      <c r="B48" s="9"/>
      <c r="C48" s="9"/>
      <c r="D48" s="9"/>
      <c r="E48" s="102" t="s">
        <v>46</v>
      </c>
      <c r="F48" s="39" t="s">
        <v>102</v>
      </c>
      <c r="G48" s="7">
        <v>1150</v>
      </c>
      <c r="H48" s="20"/>
      <c r="I48" s="17"/>
      <c r="J48" s="22"/>
    </row>
    <row r="49" spans="2:10" s="3" customFormat="1" ht="48" customHeight="1" x14ac:dyDescent="0.25">
      <c r="B49" s="110"/>
      <c r="C49" s="110"/>
      <c r="D49" s="110"/>
      <c r="E49" s="102" t="s">
        <v>53</v>
      </c>
      <c r="F49" s="39" t="s">
        <v>103</v>
      </c>
      <c r="G49" s="7">
        <v>5500</v>
      </c>
      <c r="H49" s="20"/>
      <c r="I49" s="17"/>
      <c r="J49" s="22"/>
    </row>
    <row r="50" spans="2:10" s="3" customFormat="1" ht="91.5" customHeight="1" x14ac:dyDescent="0.25">
      <c r="B50" s="110"/>
      <c r="C50" s="110"/>
      <c r="D50" s="110"/>
      <c r="E50" s="102" t="s">
        <v>54</v>
      </c>
      <c r="F50" s="39" t="s">
        <v>104</v>
      </c>
      <c r="G50" s="7">
        <v>15080</v>
      </c>
      <c r="H50" s="20"/>
      <c r="I50" s="17"/>
      <c r="J50" s="22"/>
    </row>
    <row r="51" spans="2:10" s="3" customFormat="1" ht="51.75" customHeight="1" x14ac:dyDescent="0.25">
      <c r="B51" s="110"/>
      <c r="C51" s="110"/>
      <c r="D51" s="110"/>
      <c r="E51" s="102" t="s">
        <v>55</v>
      </c>
      <c r="F51" s="39" t="s">
        <v>105</v>
      </c>
      <c r="G51" s="7">
        <v>11349</v>
      </c>
      <c r="H51" s="20"/>
      <c r="I51" s="17"/>
      <c r="J51" s="22"/>
    </row>
    <row r="52" spans="2:10" s="3" customFormat="1" ht="33.75" customHeight="1" x14ac:dyDescent="0.25">
      <c r="B52" s="122"/>
      <c r="C52" s="122"/>
      <c r="D52" s="122"/>
      <c r="E52" s="102" t="s">
        <v>60</v>
      </c>
      <c r="F52" s="39" t="s">
        <v>106</v>
      </c>
      <c r="G52" s="7">
        <v>13202</v>
      </c>
      <c r="H52" s="20"/>
      <c r="I52" s="17"/>
      <c r="J52" s="22"/>
    </row>
    <row r="53" spans="2:10" s="3" customFormat="1" ht="45.75" customHeight="1" x14ac:dyDescent="0.25">
      <c r="B53" s="14"/>
      <c r="C53" s="14"/>
      <c r="D53" s="14"/>
      <c r="E53" s="102" t="s">
        <v>67</v>
      </c>
      <c r="F53" s="39" t="s">
        <v>107</v>
      </c>
      <c r="G53" s="7">
        <v>1729</v>
      </c>
      <c r="H53" s="20"/>
      <c r="I53" s="17"/>
      <c r="J53" s="22"/>
    </row>
    <row r="54" spans="2:10" s="3" customFormat="1" ht="60.75" customHeight="1" x14ac:dyDescent="0.25">
      <c r="B54" s="9"/>
      <c r="C54" s="9"/>
      <c r="D54" s="9"/>
      <c r="E54" s="102" t="s">
        <v>69</v>
      </c>
      <c r="F54" s="39" t="s">
        <v>108</v>
      </c>
      <c r="G54" s="7">
        <v>2734</v>
      </c>
      <c r="H54" s="20"/>
      <c r="I54" s="17"/>
      <c r="J54" s="22"/>
    </row>
    <row r="55" spans="2:10" s="2" customFormat="1" ht="42.75" customHeight="1" x14ac:dyDescent="0.25">
      <c r="B55" s="9"/>
      <c r="C55" s="9"/>
      <c r="D55" s="52"/>
      <c r="E55" s="102" t="s">
        <v>39</v>
      </c>
      <c r="F55" s="5" t="s">
        <v>109</v>
      </c>
      <c r="G55" s="6">
        <v>5800</v>
      </c>
      <c r="H55" s="20"/>
      <c r="I55" s="16"/>
      <c r="J55" s="22"/>
    </row>
    <row r="56" spans="2:10" s="3" customFormat="1" ht="16.5" customHeight="1" x14ac:dyDescent="0.25">
      <c r="B56" s="110"/>
      <c r="C56" s="110"/>
      <c r="D56" s="83" t="s">
        <v>17</v>
      </c>
      <c r="E56" s="84" t="s">
        <v>20</v>
      </c>
      <c r="F56" s="87"/>
      <c r="G56" s="88">
        <f>G57+G58+G59+G60+G61</f>
        <v>28102</v>
      </c>
      <c r="H56" s="20"/>
      <c r="I56" s="17"/>
      <c r="J56" s="22"/>
    </row>
    <row r="57" spans="2:10" s="2" customFormat="1" ht="30.75" customHeight="1" x14ac:dyDescent="0.25">
      <c r="B57" s="110"/>
      <c r="C57" s="110"/>
      <c r="D57" s="111"/>
      <c r="E57" s="123" t="s">
        <v>46</v>
      </c>
      <c r="F57" s="5" t="s">
        <v>110</v>
      </c>
      <c r="G57" s="6">
        <v>6302</v>
      </c>
      <c r="H57" s="20"/>
      <c r="I57" s="16"/>
      <c r="J57" s="22"/>
    </row>
    <row r="58" spans="2:10" s="2" customFormat="1" ht="32.25" customHeight="1" x14ac:dyDescent="0.25">
      <c r="B58" s="9"/>
      <c r="C58" s="9"/>
      <c r="D58" s="110"/>
      <c r="E58" s="123"/>
      <c r="F58" s="5" t="s">
        <v>153</v>
      </c>
      <c r="G58" s="6">
        <v>5000</v>
      </c>
      <c r="H58" s="20"/>
      <c r="I58" s="16"/>
      <c r="J58" s="22"/>
    </row>
    <row r="59" spans="2:10" s="2" customFormat="1" ht="22.5" customHeight="1" x14ac:dyDescent="0.25">
      <c r="B59" s="9"/>
      <c r="C59" s="9"/>
      <c r="D59" s="110"/>
      <c r="E59" s="108" t="s">
        <v>67</v>
      </c>
      <c r="F59" s="5" t="s">
        <v>68</v>
      </c>
      <c r="G59" s="6">
        <v>9700</v>
      </c>
      <c r="H59" s="20"/>
      <c r="I59" s="16"/>
      <c r="J59" s="22"/>
    </row>
    <row r="60" spans="2:10" s="2" customFormat="1" ht="24.75" customHeight="1" x14ac:dyDescent="0.25">
      <c r="B60" s="9"/>
      <c r="C60" s="9"/>
      <c r="D60" s="110"/>
      <c r="E60" s="102" t="s">
        <v>40</v>
      </c>
      <c r="F60" s="5" t="s">
        <v>111</v>
      </c>
      <c r="G60" s="6">
        <v>100</v>
      </c>
      <c r="H60" s="20"/>
      <c r="I60" s="16"/>
      <c r="J60" s="22"/>
    </row>
    <row r="61" spans="2:10" s="2" customFormat="1" ht="30" customHeight="1" x14ac:dyDescent="0.25">
      <c r="B61" s="9"/>
      <c r="C61" s="9"/>
      <c r="D61" s="110"/>
      <c r="E61" s="106" t="s">
        <v>53</v>
      </c>
      <c r="F61" s="5" t="s">
        <v>112</v>
      </c>
      <c r="G61" s="6">
        <v>7000</v>
      </c>
      <c r="H61" s="20"/>
      <c r="I61" s="16"/>
      <c r="J61" s="22"/>
    </row>
    <row r="62" spans="2:10" s="3" customFormat="1" ht="19.5" customHeight="1" x14ac:dyDescent="0.25">
      <c r="B62" s="9"/>
      <c r="C62" s="9"/>
      <c r="D62" s="83" t="s">
        <v>9</v>
      </c>
      <c r="E62" s="84" t="s">
        <v>31</v>
      </c>
      <c r="F62" s="87"/>
      <c r="G62" s="88">
        <v>1200</v>
      </c>
      <c r="H62" s="20"/>
      <c r="I62" s="17"/>
      <c r="J62" s="22"/>
    </row>
    <row r="63" spans="2:10" s="2" customFormat="1" ht="18.75" customHeight="1" x14ac:dyDescent="0.25">
      <c r="B63" s="9"/>
      <c r="C63" s="9"/>
      <c r="D63" s="52"/>
      <c r="E63" s="102" t="s">
        <v>60</v>
      </c>
      <c r="F63" s="5" t="s">
        <v>113</v>
      </c>
      <c r="G63" s="6">
        <v>1200</v>
      </c>
      <c r="H63" s="20"/>
      <c r="I63" s="16"/>
      <c r="J63" s="22"/>
    </row>
    <row r="64" spans="2:10" s="3" customFormat="1" ht="18" customHeight="1" x14ac:dyDescent="0.25">
      <c r="B64" s="110"/>
      <c r="C64" s="95" t="s">
        <v>27</v>
      </c>
      <c r="D64" s="95"/>
      <c r="E64" s="96" t="s">
        <v>28</v>
      </c>
      <c r="F64" s="97"/>
      <c r="G64" s="98">
        <f>G65+G107+G112+G133</f>
        <v>142972</v>
      </c>
      <c r="H64" s="20"/>
      <c r="I64" s="17"/>
      <c r="J64" s="22"/>
    </row>
    <row r="65" spans="2:10" s="3" customFormat="1" ht="24.75" customHeight="1" x14ac:dyDescent="0.25">
      <c r="B65" s="110"/>
      <c r="C65" s="14"/>
      <c r="D65" s="83" t="s">
        <v>13</v>
      </c>
      <c r="E65" s="84" t="s">
        <v>29</v>
      </c>
      <c r="F65" s="87"/>
      <c r="G65" s="88">
        <f>G66+G67+G68+G69+G70+G71+G72+G73+G74+G75+G76+G77+G78+G79+G80+G81+G82+G83+G84+G85+G86+G87+G88+G89+G90+G91+G92+G93+G94+G95+G96+G97+G98+G99+G100+G101+G102+G103+G104+G105+G106</f>
        <v>101482</v>
      </c>
      <c r="H65" s="20"/>
      <c r="I65" s="17"/>
      <c r="J65" s="22"/>
    </row>
    <row r="66" spans="2:10" s="2" customFormat="1" ht="36" customHeight="1" x14ac:dyDescent="0.25">
      <c r="B66" s="110"/>
      <c r="C66" s="110"/>
      <c r="D66" s="112"/>
      <c r="E66" s="115" t="s">
        <v>38</v>
      </c>
      <c r="F66" s="5" t="s">
        <v>114</v>
      </c>
      <c r="G66" s="6">
        <v>1200</v>
      </c>
      <c r="H66" s="20"/>
      <c r="I66" s="16"/>
      <c r="J66" s="22"/>
    </row>
    <row r="67" spans="2:10" s="2" customFormat="1" ht="31.5" customHeight="1" x14ac:dyDescent="0.25">
      <c r="B67" s="110"/>
      <c r="C67" s="110"/>
      <c r="D67" s="113"/>
      <c r="E67" s="116"/>
      <c r="F67" s="5" t="s">
        <v>115</v>
      </c>
      <c r="G67" s="6">
        <v>300</v>
      </c>
      <c r="H67" s="20"/>
      <c r="I67" s="16"/>
      <c r="J67" s="22"/>
    </row>
    <row r="68" spans="2:10" s="2" customFormat="1" ht="25.5" customHeight="1" x14ac:dyDescent="0.25">
      <c r="B68" s="110"/>
      <c r="C68" s="110"/>
      <c r="D68" s="113"/>
      <c r="E68" s="116"/>
      <c r="F68" s="5" t="s">
        <v>116</v>
      </c>
      <c r="G68" s="6">
        <v>500</v>
      </c>
      <c r="H68" s="20"/>
      <c r="I68" s="16"/>
      <c r="J68" s="22"/>
    </row>
    <row r="69" spans="2:10" s="2" customFormat="1" ht="30.75" customHeight="1" x14ac:dyDescent="0.25">
      <c r="B69" s="9"/>
      <c r="C69" s="9"/>
      <c r="D69" s="12"/>
      <c r="E69" s="117"/>
      <c r="F69" s="5" t="s">
        <v>117</v>
      </c>
      <c r="G69" s="6">
        <v>1000</v>
      </c>
      <c r="H69" s="20"/>
      <c r="I69" s="16"/>
      <c r="J69" s="22"/>
    </row>
    <row r="70" spans="2:10" s="2" customFormat="1" ht="36.75" customHeight="1" x14ac:dyDescent="0.25">
      <c r="B70" s="9"/>
      <c r="C70" s="9"/>
      <c r="D70" s="12"/>
      <c r="E70" s="115" t="s">
        <v>39</v>
      </c>
      <c r="F70" s="5" t="s">
        <v>114</v>
      </c>
      <c r="G70" s="6">
        <v>1200</v>
      </c>
      <c r="H70" s="20"/>
      <c r="I70" s="16"/>
      <c r="J70" s="22"/>
    </row>
    <row r="71" spans="2:10" s="2" customFormat="1" ht="42" customHeight="1" x14ac:dyDescent="0.25">
      <c r="B71" s="9"/>
      <c r="C71" s="9"/>
      <c r="D71" s="57"/>
      <c r="E71" s="117"/>
      <c r="F71" s="5" t="s">
        <v>118</v>
      </c>
      <c r="G71" s="6">
        <v>21270</v>
      </c>
      <c r="H71" s="20"/>
      <c r="I71" s="16"/>
      <c r="J71" s="22"/>
    </row>
    <row r="72" spans="2:10" s="2" customFormat="1" ht="42" customHeight="1" x14ac:dyDescent="0.25">
      <c r="B72" s="9"/>
      <c r="C72" s="9"/>
      <c r="D72" s="57"/>
      <c r="E72" s="115" t="s">
        <v>40</v>
      </c>
      <c r="F72" s="5" t="s">
        <v>119</v>
      </c>
      <c r="G72" s="6">
        <v>10700</v>
      </c>
      <c r="H72" s="20"/>
      <c r="I72" s="16"/>
      <c r="J72" s="22"/>
    </row>
    <row r="73" spans="2:10" s="2" customFormat="1" ht="49.5" customHeight="1" x14ac:dyDescent="0.25">
      <c r="B73" s="9"/>
      <c r="C73" s="9"/>
      <c r="D73" s="57"/>
      <c r="E73" s="116"/>
      <c r="F73" s="5" t="s">
        <v>43</v>
      </c>
      <c r="G73" s="6">
        <v>750</v>
      </c>
      <c r="H73" s="20"/>
      <c r="I73" s="16"/>
      <c r="J73" s="22"/>
    </row>
    <row r="74" spans="2:10" s="2" customFormat="1" ht="27.75" customHeight="1" x14ac:dyDescent="0.25">
      <c r="B74" s="9"/>
      <c r="C74" s="9"/>
      <c r="D74" s="57"/>
      <c r="E74" s="117"/>
      <c r="F74" s="5" t="s">
        <v>44</v>
      </c>
      <c r="G74" s="6">
        <v>650</v>
      </c>
      <c r="H74" s="20"/>
      <c r="I74" s="16"/>
      <c r="J74" s="22"/>
    </row>
    <row r="75" spans="2:10" s="2" customFormat="1" ht="38.25" customHeight="1" x14ac:dyDescent="0.25">
      <c r="B75" s="9"/>
      <c r="C75" s="9"/>
      <c r="D75" s="57"/>
      <c r="E75" s="123" t="s">
        <v>46</v>
      </c>
      <c r="F75" s="5" t="s">
        <v>48</v>
      </c>
      <c r="G75" s="6">
        <v>1998</v>
      </c>
      <c r="H75" s="20"/>
      <c r="I75" s="16"/>
      <c r="J75" s="22"/>
    </row>
    <row r="76" spans="2:10" s="2" customFormat="1" ht="48" customHeight="1" x14ac:dyDescent="0.25">
      <c r="B76" s="9"/>
      <c r="C76" s="9"/>
      <c r="D76" s="57"/>
      <c r="E76" s="123"/>
      <c r="F76" s="5" t="s">
        <v>49</v>
      </c>
      <c r="G76" s="6">
        <v>600</v>
      </c>
      <c r="H76" s="20"/>
      <c r="I76" s="16"/>
      <c r="J76" s="22"/>
    </row>
    <row r="77" spans="2:10" s="2" customFormat="1" ht="18" customHeight="1" x14ac:dyDescent="0.25">
      <c r="B77" s="10"/>
      <c r="C77" s="10"/>
      <c r="D77" s="61"/>
      <c r="E77" s="123"/>
      <c r="F77" s="5" t="s">
        <v>120</v>
      </c>
      <c r="G77" s="6">
        <v>3190</v>
      </c>
      <c r="H77" s="20"/>
      <c r="I77" s="16"/>
      <c r="J77" s="22"/>
    </row>
    <row r="78" spans="2:10" s="2" customFormat="1" ht="45.75" customHeight="1" x14ac:dyDescent="0.25">
      <c r="B78" s="14"/>
      <c r="C78" s="14"/>
      <c r="D78" s="62"/>
      <c r="E78" s="102" t="s">
        <v>50</v>
      </c>
      <c r="F78" s="5" t="s">
        <v>51</v>
      </c>
      <c r="G78" s="6">
        <v>1074</v>
      </c>
      <c r="H78" s="20"/>
      <c r="I78" s="16"/>
      <c r="J78" s="22"/>
    </row>
    <row r="79" spans="2:10" s="2" customFormat="1" ht="44.25" customHeight="1" x14ac:dyDescent="0.25">
      <c r="B79" s="9"/>
      <c r="C79" s="9"/>
      <c r="D79" s="57"/>
      <c r="E79" s="115" t="s">
        <v>53</v>
      </c>
      <c r="F79" s="5" t="s">
        <v>48</v>
      </c>
      <c r="G79" s="6">
        <v>700</v>
      </c>
      <c r="H79" s="20"/>
      <c r="I79" s="16"/>
      <c r="J79" s="22"/>
    </row>
    <row r="80" spans="2:10" s="2" customFormat="1" ht="19.5" customHeight="1" x14ac:dyDescent="0.25">
      <c r="B80" s="113"/>
      <c r="C80" s="9"/>
      <c r="D80" s="57"/>
      <c r="E80" s="117"/>
      <c r="F80" s="5" t="s">
        <v>123</v>
      </c>
      <c r="G80" s="6">
        <v>1000</v>
      </c>
      <c r="H80" s="20"/>
      <c r="I80" s="16"/>
      <c r="J80" s="22"/>
    </row>
    <row r="81" spans="2:10" s="2" customFormat="1" ht="51.75" customHeight="1" x14ac:dyDescent="0.25">
      <c r="B81" s="113"/>
      <c r="C81" s="9"/>
      <c r="D81" s="57"/>
      <c r="E81" s="102" t="s">
        <v>54</v>
      </c>
      <c r="F81" s="5" t="s">
        <v>124</v>
      </c>
      <c r="G81" s="6">
        <v>600</v>
      </c>
      <c r="H81" s="20"/>
      <c r="I81" s="16"/>
      <c r="J81" s="22"/>
    </row>
    <row r="82" spans="2:10" s="2" customFormat="1" ht="36.75" customHeight="1" x14ac:dyDescent="0.25">
      <c r="B82" s="113"/>
      <c r="C82" s="110"/>
      <c r="D82" s="113"/>
      <c r="E82" s="115" t="s">
        <v>55</v>
      </c>
      <c r="F82" s="5" t="s">
        <v>56</v>
      </c>
      <c r="G82" s="6">
        <v>1000</v>
      </c>
      <c r="H82" s="20"/>
      <c r="I82" s="16"/>
      <c r="J82" s="22"/>
    </row>
    <row r="83" spans="2:10" s="2" customFormat="1" ht="36.75" customHeight="1" x14ac:dyDescent="0.25">
      <c r="B83" s="113"/>
      <c r="C83" s="110"/>
      <c r="D83" s="113"/>
      <c r="E83" s="116"/>
      <c r="F83" s="5" t="s">
        <v>121</v>
      </c>
      <c r="G83" s="6">
        <v>5000</v>
      </c>
      <c r="H83" s="20"/>
      <c r="I83" s="16"/>
      <c r="J83" s="22"/>
    </row>
    <row r="84" spans="2:10" s="38" customFormat="1" ht="36.75" customHeight="1" x14ac:dyDescent="0.2">
      <c r="B84" s="12"/>
      <c r="C84" s="9"/>
      <c r="D84" s="12"/>
      <c r="E84" s="117"/>
      <c r="F84" s="39" t="s">
        <v>82</v>
      </c>
      <c r="G84" s="44">
        <v>300</v>
      </c>
      <c r="H84" s="49"/>
      <c r="J84" s="50"/>
    </row>
    <row r="85" spans="2:10" s="38" customFormat="1" ht="36" customHeight="1" x14ac:dyDescent="0.2">
      <c r="B85" s="12"/>
      <c r="C85" s="9"/>
      <c r="D85" s="12"/>
      <c r="E85" s="123" t="s">
        <v>60</v>
      </c>
      <c r="F85" s="39" t="s">
        <v>122</v>
      </c>
      <c r="G85" s="6">
        <v>4000</v>
      </c>
      <c r="H85" s="49"/>
      <c r="J85" s="50"/>
    </row>
    <row r="86" spans="2:10" s="38" customFormat="1" ht="46.5" customHeight="1" x14ac:dyDescent="0.2">
      <c r="B86" s="12"/>
      <c r="C86" s="9"/>
      <c r="D86" s="12"/>
      <c r="E86" s="123"/>
      <c r="F86" s="39" t="s">
        <v>61</v>
      </c>
      <c r="G86" s="6">
        <v>1200</v>
      </c>
      <c r="H86" s="49"/>
      <c r="J86" s="50"/>
    </row>
    <row r="87" spans="2:10" s="38" customFormat="1" ht="31.5" customHeight="1" x14ac:dyDescent="0.2">
      <c r="B87" s="12"/>
      <c r="C87" s="9"/>
      <c r="D87" s="12"/>
      <c r="E87" s="123"/>
      <c r="F87" s="39" t="s">
        <v>62</v>
      </c>
      <c r="G87" s="6">
        <v>700</v>
      </c>
      <c r="H87" s="49"/>
      <c r="J87" s="50"/>
    </row>
    <row r="88" spans="2:10" s="38" customFormat="1" ht="26.25" customHeight="1" x14ac:dyDescent="0.2">
      <c r="B88" s="12"/>
      <c r="C88" s="9"/>
      <c r="D88" s="12"/>
      <c r="E88" s="123"/>
      <c r="F88" s="39" t="s">
        <v>64</v>
      </c>
      <c r="G88" s="6">
        <v>350</v>
      </c>
      <c r="H88" s="49"/>
      <c r="J88" s="50"/>
    </row>
    <row r="89" spans="2:10" s="38" customFormat="1" ht="33" customHeight="1" x14ac:dyDescent="0.2">
      <c r="B89" s="12"/>
      <c r="C89" s="9"/>
      <c r="D89" s="12"/>
      <c r="E89" s="123"/>
      <c r="F89" s="39" t="s">
        <v>65</v>
      </c>
      <c r="G89" s="6">
        <v>600</v>
      </c>
      <c r="H89" s="49"/>
      <c r="J89" s="50"/>
    </row>
    <row r="90" spans="2:10" s="38" customFormat="1" ht="30" customHeight="1" x14ac:dyDescent="0.2">
      <c r="B90" s="12"/>
      <c r="C90" s="9"/>
      <c r="D90" s="12"/>
      <c r="E90" s="123"/>
      <c r="F90" s="39" t="s">
        <v>66</v>
      </c>
      <c r="G90" s="6">
        <v>1600</v>
      </c>
      <c r="H90" s="49"/>
      <c r="J90" s="50"/>
    </row>
    <row r="91" spans="2:10" s="38" customFormat="1" ht="28.5" customHeight="1" x14ac:dyDescent="0.2">
      <c r="B91" s="12"/>
      <c r="C91" s="9"/>
      <c r="D91" s="12"/>
      <c r="E91" s="115" t="s">
        <v>67</v>
      </c>
      <c r="F91" s="39" t="s">
        <v>125</v>
      </c>
      <c r="G91" s="6">
        <v>1700</v>
      </c>
      <c r="H91" s="49"/>
      <c r="J91" s="50"/>
    </row>
    <row r="92" spans="2:10" s="38" customFormat="1" ht="52.5" customHeight="1" x14ac:dyDescent="0.2">
      <c r="B92" s="113"/>
      <c r="C92" s="110"/>
      <c r="D92" s="113"/>
      <c r="E92" s="116"/>
      <c r="F92" s="39" t="s">
        <v>126</v>
      </c>
      <c r="G92" s="6">
        <v>1200</v>
      </c>
      <c r="H92" s="49"/>
      <c r="J92" s="50"/>
    </row>
    <row r="93" spans="2:10" s="38" customFormat="1" ht="30" customHeight="1" x14ac:dyDescent="0.2">
      <c r="B93" s="113"/>
      <c r="C93" s="110"/>
      <c r="D93" s="113"/>
      <c r="E93" s="117"/>
      <c r="F93" s="39" t="s">
        <v>127</v>
      </c>
      <c r="G93" s="6">
        <v>1400</v>
      </c>
      <c r="H93" s="49"/>
      <c r="J93" s="50"/>
    </row>
    <row r="94" spans="2:10" s="38" customFormat="1" ht="51" customHeight="1" x14ac:dyDescent="0.2">
      <c r="B94" s="113"/>
      <c r="C94" s="110"/>
      <c r="D94" s="113"/>
      <c r="E94" s="115" t="s">
        <v>69</v>
      </c>
      <c r="F94" s="39" t="s">
        <v>83</v>
      </c>
      <c r="G94" s="6">
        <v>2200</v>
      </c>
      <c r="H94" s="49"/>
      <c r="J94" s="50"/>
    </row>
    <row r="95" spans="2:10" s="38" customFormat="1" ht="49.5" customHeight="1" x14ac:dyDescent="0.2">
      <c r="B95" s="113"/>
      <c r="C95" s="110"/>
      <c r="D95" s="113"/>
      <c r="E95" s="116"/>
      <c r="F95" s="39" t="s">
        <v>128</v>
      </c>
      <c r="G95" s="6">
        <v>700</v>
      </c>
      <c r="H95" s="49"/>
      <c r="J95" s="50"/>
    </row>
    <row r="96" spans="2:10" s="38" customFormat="1" ht="21" customHeight="1" x14ac:dyDescent="0.2">
      <c r="B96" s="113"/>
      <c r="C96" s="110"/>
      <c r="D96" s="113"/>
      <c r="E96" s="116"/>
      <c r="F96" s="39" t="s">
        <v>116</v>
      </c>
      <c r="G96" s="6">
        <v>500</v>
      </c>
      <c r="H96" s="49"/>
      <c r="J96" s="50"/>
    </row>
    <row r="97" spans="2:10" s="38" customFormat="1" ht="43.5" customHeight="1" x14ac:dyDescent="0.2">
      <c r="B97" s="113"/>
      <c r="C97" s="110"/>
      <c r="D97" s="113"/>
      <c r="E97" s="116"/>
      <c r="F97" s="39" t="s">
        <v>154</v>
      </c>
      <c r="G97" s="6">
        <v>18100</v>
      </c>
      <c r="H97" s="49"/>
      <c r="J97" s="50"/>
    </row>
    <row r="98" spans="2:10" s="38" customFormat="1" ht="37.5" customHeight="1" x14ac:dyDescent="0.2">
      <c r="B98" s="114"/>
      <c r="C98" s="122"/>
      <c r="D98" s="114"/>
      <c r="E98" s="117"/>
      <c r="F98" s="39" t="s">
        <v>155</v>
      </c>
      <c r="G98" s="6">
        <v>500</v>
      </c>
      <c r="H98" s="49"/>
      <c r="J98" s="50"/>
    </row>
    <row r="99" spans="2:10" s="38" customFormat="1" ht="30.75" customHeight="1" x14ac:dyDescent="0.2">
      <c r="B99" s="11"/>
      <c r="C99" s="14"/>
      <c r="D99" s="11"/>
      <c r="E99" s="115" t="s">
        <v>72</v>
      </c>
      <c r="F99" s="39" t="s">
        <v>129</v>
      </c>
      <c r="G99" s="6">
        <v>700</v>
      </c>
      <c r="H99" s="49"/>
      <c r="J99" s="50"/>
    </row>
    <row r="100" spans="2:10" s="38" customFormat="1" ht="42" customHeight="1" x14ac:dyDescent="0.2">
      <c r="B100" s="12"/>
      <c r="C100" s="9"/>
      <c r="D100" s="12"/>
      <c r="E100" s="116"/>
      <c r="F100" s="39" t="s">
        <v>130</v>
      </c>
      <c r="G100" s="6">
        <v>4000</v>
      </c>
      <c r="H100" s="49"/>
      <c r="J100" s="50"/>
    </row>
    <row r="101" spans="2:10" s="38" customFormat="1" ht="21.75" customHeight="1" x14ac:dyDescent="0.2">
      <c r="B101" s="12"/>
      <c r="C101" s="9"/>
      <c r="D101" s="12"/>
      <c r="E101" s="116"/>
      <c r="F101" s="39" t="s">
        <v>131</v>
      </c>
      <c r="G101" s="6">
        <v>200</v>
      </c>
      <c r="H101" s="49"/>
      <c r="J101" s="50"/>
    </row>
    <row r="102" spans="2:10" s="38" customFormat="1" ht="39" customHeight="1" x14ac:dyDescent="0.2">
      <c r="B102" s="12"/>
      <c r="C102" s="9"/>
      <c r="D102" s="12"/>
      <c r="E102" s="116"/>
      <c r="F102" s="39" t="s">
        <v>132</v>
      </c>
      <c r="G102" s="6">
        <v>4500</v>
      </c>
      <c r="H102" s="49"/>
      <c r="J102" s="50"/>
    </row>
    <row r="103" spans="2:10" s="38" customFormat="1" ht="48" customHeight="1" x14ac:dyDescent="0.2">
      <c r="B103" s="12"/>
      <c r="C103" s="9"/>
      <c r="D103" s="12"/>
      <c r="E103" s="116"/>
      <c r="F103" s="39" t="s">
        <v>133</v>
      </c>
      <c r="G103" s="6">
        <v>3000</v>
      </c>
      <c r="H103" s="49"/>
      <c r="J103" s="50"/>
    </row>
    <row r="104" spans="2:10" s="38" customFormat="1" ht="15" customHeight="1" x14ac:dyDescent="0.2">
      <c r="B104" s="12"/>
      <c r="C104" s="9"/>
      <c r="D104" s="12"/>
      <c r="E104" s="116"/>
      <c r="F104" s="39" t="s">
        <v>116</v>
      </c>
      <c r="G104" s="6">
        <v>500</v>
      </c>
      <c r="H104" s="49"/>
      <c r="J104" s="50"/>
    </row>
    <row r="105" spans="2:10" s="38" customFormat="1" ht="46.5" customHeight="1" x14ac:dyDescent="0.2">
      <c r="B105" s="12"/>
      <c r="C105" s="9"/>
      <c r="D105" s="12"/>
      <c r="E105" s="116"/>
      <c r="F105" s="39" t="s">
        <v>134</v>
      </c>
      <c r="G105" s="6">
        <v>300</v>
      </c>
      <c r="H105" s="49"/>
      <c r="J105" s="50"/>
    </row>
    <row r="106" spans="2:10" s="38" customFormat="1" ht="15.75" customHeight="1" x14ac:dyDescent="0.2">
      <c r="B106" s="12"/>
      <c r="C106" s="9"/>
      <c r="D106" s="12"/>
      <c r="E106" s="117"/>
      <c r="F106" s="39" t="s">
        <v>135</v>
      </c>
      <c r="G106" s="6">
        <v>500</v>
      </c>
      <c r="H106" s="49"/>
      <c r="J106" s="50"/>
    </row>
    <row r="107" spans="2:10" s="3" customFormat="1" ht="16.5" customHeight="1" x14ac:dyDescent="0.2">
      <c r="B107" s="12"/>
      <c r="C107" s="9"/>
      <c r="D107" s="83" t="s">
        <v>17</v>
      </c>
      <c r="E107" s="84" t="s">
        <v>20</v>
      </c>
      <c r="F107" s="87"/>
      <c r="G107" s="88">
        <f>G108+G109+G110+G111</f>
        <v>4240</v>
      </c>
      <c r="H107" s="20"/>
      <c r="I107" s="17"/>
      <c r="J107" s="22"/>
    </row>
    <row r="108" spans="2:10" s="38" customFormat="1" ht="19.5" customHeight="1" x14ac:dyDescent="0.2">
      <c r="B108" s="12"/>
      <c r="C108" s="9"/>
      <c r="D108" s="12"/>
      <c r="E108" s="115" t="s">
        <v>50</v>
      </c>
      <c r="F108" s="5" t="s">
        <v>52</v>
      </c>
      <c r="G108" s="6">
        <v>1800</v>
      </c>
      <c r="H108" s="49"/>
      <c r="J108" s="50"/>
    </row>
    <row r="109" spans="2:10" s="38" customFormat="1" ht="19.5" customHeight="1" x14ac:dyDescent="0.2">
      <c r="B109" s="12"/>
      <c r="C109" s="9"/>
      <c r="D109" s="12"/>
      <c r="E109" s="117"/>
      <c r="F109" s="5" t="s">
        <v>75</v>
      </c>
      <c r="G109" s="6">
        <v>500</v>
      </c>
      <c r="H109" s="49"/>
      <c r="J109" s="50"/>
    </row>
    <row r="110" spans="2:10" s="38" customFormat="1" ht="34.5" customHeight="1" x14ac:dyDescent="0.2">
      <c r="B110" s="12"/>
      <c r="C110" s="9"/>
      <c r="D110" s="12"/>
      <c r="E110" s="102" t="s">
        <v>60</v>
      </c>
      <c r="F110" s="5" t="s">
        <v>85</v>
      </c>
      <c r="G110" s="6">
        <v>1290</v>
      </c>
      <c r="H110" s="49"/>
      <c r="J110" s="50"/>
    </row>
    <row r="111" spans="2:10" s="38" customFormat="1" ht="34.5" customHeight="1" x14ac:dyDescent="0.2">
      <c r="B111" s="12"/>
      <c r="C111" s="9"/>
      <c r="D111" s="12"/>
      <c r="E111" s="102" t="s">
        <v>40</v>
      </c>
      <c r="F111" s="5" t="s">
        <v>76</v>
      </c>
      <c r="G111" s="6">
        <v>650</v>
      </c>
      <c r="H111" s="49"/>
      <c r="J111" s="50"/>
    </row>
    <row r="112" spans="2:10" s="3" customFormat="1" ht="16.5" customHeight="1" x14ac:dyDescent="0.25">
      <c r="B112" s="9"/>
      <c r="C112" s="9"/>
      <c r="D112" s="83" t="s">
        <v>9</v>
      </c>
      <c r="E112" s="84" t="s">
        <v>10</v>
      </c>
      <c r="F112" s="87"/>
      <c r="G112" s="88">
        <f>G113+G114+G115+G116+G117+G118+G119+G120+G121+G122+G123+G124+G125+G126+G127+G128+G129+G130+G131</f>
        <v>27250</v>
      </c>
      <c r="H112" s="20"/>
      <c r="I112" s="17"/>
      <c r="J112" s="22"/>
    </row>
    <row r="113" spans="2:10" s="2" customFormat="1" ht="27.75" customHeight="1" x14ac:dyDescent="0.25">
      <c r="B113" s="9"/>
      <c r="C113" s="9"/>
      <c r="D113" s="15"/>
      <c r="E113" s="107" t="s">
        <v>38</v>
      </c>
      <c r="F113" s="5" t="s">
        <v>136</v>
      </c>
      <c r="G113" s="6">
        <v>1200</v>
      </c>
      <c r="H113" s="20"/>
      <c r="I113" s="16"/>
      <c r="J113" s="22"/>
    </row>
    <row r="114" spans="2:10" s="38" customFormat="1" ht="32.25" customHeight="1" x14ac:dyDescent="0.2">
      <c r="B114" s="9"/>
      <c r="C114" s="9"/>
      <c r="D114" s="12"/>
      <c r="E114" s="102" t="s">
        <v>39</v>
      </c>
      <c r="F114" s="5" t="s">
        <v>137</v>
      </c>
      <c r="G114" s="6">
        <v>800</v>
      </c>
      <c r="H114" s="20"/>
      <c r="I114" s="16"/>
      <c r="J114" s="22"/>
    </row>
    <row r="115" spans="2:10" s="38" customFormat="1" ht="29.25" customHeight="1" x14ac:dyDescent="0.2">
      <c r="B115" s="9"/>
      <c r="C115" s="9"/>
      <c r="D115" s="12"/>
      <c r="E115" s="115" t="s">
        <v>40</v>
      </c>
      <c r="F115" s="55" t="s">
        <v>138</v>
      </c>
      <c r="G115" s="54">
        <v>1050</v>
      </c>
      <c r="H115" s="20"/>
      <c r="I115" s="16"/>
      <c r="J115" s="22"/>
    </row>
    <row r="116" spans="2:10" s="38" customFormat="1" ht="18" customHeight="1" x14ac:dyDescent="0.2">
      <c r="B116" s="9"/>
      <c r="C116" s="9"/>
      <c r="D116" s="12"/>
      <c r="E116" s="116"/>
      <c r="F116" s="39" t="s">
        <v>42</v>
      </c>
      <c r="G116" s="40">
        <v>400</v>
      </c>
      <c r="H116" s="20"/>
      <c r="I116" s="16"/>
      <c r="J116" s="22"/>
    </row>
    <row r="117" spans="2:10" s="38" customFormat="1" ht="39.75" customHeight="1" x14ac:dyDescent="0.2">
      <c r="B117" s="110"/>
      <c r="C117" s="110"/>
      <c r="D117" s="113"/>
      <c r="E117" s="117"/>
      <c r="F117" s="5" t="s">
        <v>45</v>
      </c>
      <c r="G117" s="37">
        <v>600</v>
      </c>
      <c r="H117" s="20"/>
      <c r="I117" s="16"/>
      <c r="J117" s="22"/>
    </row>
    <row r="118" spans="2:10" s="38" customFormat="1" ht="36.75" customHeight="1" x14ac:dyDescent="0.2">
      <c r="B118" s="110"/>
      <c r="C118" s="110"/>
      <c r="D118" s="113"/>
      <c r="E118" s="106" t="s">
        <v>46</v>
      </c>
      <c r="F118" s="5" t="s">
        <v>47</v>
      </c>
      <c r="G118" s="37">
        <v>1000</v>
      </c>
      <c r="H118" s="20"/>
      <c r="I118" s="16"/>
      <c r="J118" s="22"/>
    </row>
    <row r="119" spans="2:10" s="38" customFormat="1" ht="36" customHeight="1" x14ac:dyDescent="0.2">
      <c r="B119" s="110"/>
      <c r="C119" s="110"/>
      <c r="D119" s="113"/>
      <c r="E119" s="102" t="s">
        <v>50</v>
      </c>
      <c r="F119" s="5" t="s">
        <v>47</v>
      </c>
      <c r="G119" s="37">
        <v>600</v>
      </c>
      <c r="H119" s="20"/>
      <c r="I119" s="16"/>
      <c r="J119" s="22"/>
    </row>
    <row r="120" spans="2:10" s="38" customFormat="1" ht="28.5" customHeight="1" x14ac:dyDescent="0.2">
      <c r="B120" s="9"/>
      <c r="C120" s="9"/>
      <c r="D120" s="12"/>
      <c r="E120" s="102" t="s">
        <v>53</v>
      </c>
      <c r="F120" s="5" t="s">
        <v>47</v>
      </c>
      <c r="G120" s="37">
        <v>1300</v>
      </c>
      <c r="H120" s="20"/>
      <c r="I120" s="16"/>
      <c r="J120" s="22"/>
    </row>
    <row r="121" spans="2:10" s="38" customFormat="1" ht="34.5" customHeight="1" x14ac:dyDescent="0.2">
      <c r="B121" s="110"/>
      <c r="C121" s="110"/>
      <c r="D121" s="113"/>
      <c r="E121" s="115" t="s">
        <v>54</v>
      </c>
      <c r="F121" s="5" t="s">
        <v>139</v>
      </c>
      <c r="G121" s="37">
        <v>1000</v>
      </c>
      <c r="H121" s="20"/>
      <c r="I121" s="16"/>
      <c r="J121" s="22"/>
    </row>
    <row r="122" spans="2:10" s="38" customFormat="1" ht="47.25" customHeight="1" x14ac:dyDescent="0.2">
      <c r="B122" s="110"/>
      <c r="C122" s="110"/>
      <c r="D122" s="113"/>
      <c r="E122" s="117"/>
      <c r="F122" s="5" t="s">
        <v>140</v>
      </c>
      <c r="G122" s="37">
        <v>1600</v>
      </c>
      <c r="H122" s="20"/>
      <c r="I122" s="16"/>
      <c r="J122" s="22"/>
    </row>
    <row r="123" spans="2:10" s="38" customFormat="1" ht="39.75" customHeight="1" x14ac:dyDescent="0.2">
      <c r="B123" s="9"/>
      <c r="C123" s="9"/>
      <c r="D123" s="12"/>
      <c r="E123" s="102" t="s">
        <v>55</v>
      </c>
      <c r="F123" s="5" t="s">
        <v>57</v>
      </c>
      <c r="G123" s="37">
        <v>2000</v>
      </c>
      <c r="H123" s="20"/>
      <c r="I123" s="16"/>
      <c r="J123" s="22"/>
    </row>
    <row r="124" spans="2:10" s="38" customFormat="1" ht="35.25" customHeight="1" x14ac:dyDescent="0.2">
      <c r="B124" s="10"/>
      <c r="C124" s="10"/>
      <c r="D124" s="13"/>
      <c r="E124" s="106" t="s">
        <v>60</v>
      </c>
      <c r="F124" s="5" t="s">
        <v>63</v>
      </c>
      <c r="G124" s="37">
        <v>1000</v>
      </c>
      <c r="H124" s="20"/>
      <c r="I124" s="16"/>
      <c r="J124" s="22"/>
    </row>
    <row r="125" spans="2:10" s="38" customFormat="1" ht="27" customHeight="1" x14ac:dyDescent="0.2">
      <c r="B125" s="111"/>
      <c r="C125" s="111"/>
      <c r="D125" s="112"/>
      <c r="E125" s="102" t="s">
        <v>60</v>
      </c>
      <c r="F125" s="5" t="s">
        <v>141</v>
      </c>
      <c r="G125" s="37">
        <v>7500</v>
      </c>
      <c r="H125" s="20"/>
      <c r="I125" s="16"/>
      <c r="J125" s="22"/>
    </row>
    <row r="126" spans="2:10" s="38" customFormat="1" ht="33" customHeight="1" x14ac:dyDescent="0.2">
      <c r="B126" s="110"/>
      <c r="C126" s="110"/>
      <c r="D126" s="113"/>
      <c r="E126" s="115" t="s">
        <v>69</v>
      </c>
      <c r="F126" s="5" t="s">
        <v>84</v>
      </c>
      <c r="G126" s="37">
        <v>1000</v>
      </c>
      <c r="H126" s="20"/>
      <c r="I126" s="16"/>
      <c r="J126" s="22"/>
    </row>
    <row r="127" spans="2:10" s="38" customFormat="1" ht="26.25" customHeight="1" x14ac:dyDescent="0.2">
      <c r="B127" s="110"/>
      <c r="C127" s="110"/>
      <c r="D127" s="113"/>
      <c r="E127" s="116"/>
      <c r="F127" s="5" t="s">
        <v>142</v>
      </c>
      <c r="G127" s="37">
        <v>3500</v>
      </c>
      <c r="H127" s="20"/>
      <c r="I127" s="16"/>
      <c r="J127" s="22"/>
    </row>
    <row r="128" spans="2:10" s="38" customFormat="1" ht="36.75" customHeight="1" x14ac:dyDescent="0.2">
      <c r="B128" s="110"/>
      <c r="C128" s="110"/>
      <c r="D128" s="113"/>
      <c r="E128" s="116"/>
      <c r="F128" s="5" t="s">
        <v>143</v>
      </c>
      <c r="G128" s="37">
        <v>700</v>
      </c>
      <c r="H128" s="20"/>
      <c r="I128" s="16"/>
      <c r="J128" s="22"/>
    </row>
    <row r="129" spans="2:10" s="38" customFormat="1" ht="33.75" customHeight="1" x14ac:dyDescent="0.2">
      <c r="B129" s="110"/>
      <c r="C129" s="110"/>
      <c r="D129" s="113"/>
      <c r="E129" s="117"/>
      <c r="F129" s="5" t="s">
        <v>144</v>
      </c>
      <c r="G129" s="37">
        <v>700</v>
      </c>
      <c r="H129" s="20"/>
      <c r="I129" s="16"/>
      <c r="J129" s="22"/>
    </row>
    <row r="130" spans="2:10" s="38" customFormat="1" ht="29.25" customHeight="1" x14ac:dyDescent="0.2">
      <c r="B130" s="110"/>
      <c r="C130" s="110"/>
      <c r="D130" s="113"/>
      <c r="E130" s="115" t="s">
        <v>72</v>
      </c>
      <c r="F130" s="5" t="s">
        <v>137</v>
      </c>
      <c r="G130" s="37">
        <v>500</v>
      </c>
      <c r="H130" s="20"/>
      <c r="I130" s="16"/>
      <c r="J130" s="22"/>
    </row>
    <row r="131" spans="2:10" s="38" customFormat="1" ht="29.25" customHeight="1" x14ac:dyDescent="0.2">
      <c r="B131" s="110"/>
      <c r="C131" s="110"/>
      <c r="D131" s="113"/>
      <c r="E131" s="116"/>
      <c r="F131" s="124" t="s">
        <v>145</v>
      </c>
      <c r="G131" s="126">
        <v>800</v>
      </c>
      <c r="H131" s="20"/>
      <c r="I131" s="16"/>
      <c r="J131" s="22"/>
    </row>
    <row r="132" spans="2:10" s="38" customFormat="1" ht="6.75" customHeight="1" x14ac:dyDescent="0.2">
      <c r="B132" s="110"/>
      <c r="C132" s="110"/>
      <c r="D132" s="12"/>
      <c r="E132" s="117"/>
      <c r="F132" s="125"/>
      <c r="G132" s="127"/>
      <c r="H132" s="20"/>
      <c r="I132" s="16"/>
      <c r="J132" s="22"/>
    </row>
    <row r="133" spans="2:10" s="3" customFormat="1" ht="33" customHeight="1" x14ac:dyDescent="0.25">
      <c r="B133" s="110"/>
      <c r="C133" s="110"/>
      <c r="D133" s="83" t="s">
        <v>32</v>
      </c>
      <c r="E133" s="84" t="s">
        <v>33</v>
      </c>
      <c r="F133" s="87"/>
      <c r="G133" s="88">
        <f>G134</f>
        <v>10000</v>
      </c>
      <c r="H133" s="20"/>
      <c r="I133" s="17"/>
      <c r="J133" s="22"/>
    </row>
    <row r="134" spans="2:10" s="38" customFormat="1" ht="32.25" customHeight="1" thickBot="1" x14ac:dyDescent="0.25">
      <c r="B134" s="133"/>
      <c r="C134" s="133"/>
      <c r="D134" s="64"/>
      <c r="E134" s="102" t="s">
        <v>50</v>
      </c>
      <c r="F134" s="5" t="s">
        <v>146</v>
      </c>
      <c r="G134" s="37">
        <v>10000</v>
      </c>
      <c r="H134" s="20"/>
      <c r="I134" s="16"/>
      <c r="J134" s="22"/>
    </row>
    <row r="135" spans="2:10" s="2" customFormat="1" ht="32.25" customHeight="1" thickTop="1" thickBot="1" x14ac:dyDescent="0.3">
      <c r="B135" s="75" t="s">
        <v>19</v>
      </c>
      <c r="C135" s="71"/>
      <c r="D135" s="79"/>
      <c r="E135" s="80" t="s">
        <v>30</v>
      </c>
      <c r="F135" s="81"/>
      <c r="G135" s="74">
        <f>G136</f>
        <v>18350</v>
      </c>
      <c r="H135" s="60"/>
      <c r="J135" s="34"/>
    </row>
    <row r="136" spans="2:10" s="3" customFormat="1" ht="28.5" customHeight="1" thickTop="1" x14ac:dyDescent="0.25">
      <c r="B136" s="109"/>
      <c r="C136" s="90" t="s">
        <v>36</v>
      </c>
      <c r="D136" s="90"/>
      <c r="E136" s="99" t="s">
        <v>37</v>
      </c>
      <c r="F136" s="100"/>
      <c r="G136" s="101">
        <f>G137+G142+G144</f>
        <v>18350</v>
      </c>
      <c r="H136" s="33"/>
      <c r="I136" s="17"/>
      <c r="J136" s="22"/>
    </row>
    <row r="137" spans="2:10" s="3" customFormat="1" ht="24.75" customHeight="1" x14ac:dyDescent="0.25">
      <c r="B137" s="110"/>
      <c r="C137" s="111"/>
      <c r="D137" s="83" t="s">
        <v>13</v>
      </c>
      <c r="E137" s="87" t="s">
        <v>29</v>
      </c>
      <c r="F137" s="89"/>
      <c r="G137" s="88">
        <f>G138+G139+G140+G141</f>
        <v>16750</v>
      </c>
      <c r="H137" s="20"/>
      <c r="I137" s="17"/>
      <c r="J137" s="22"/>
    </row>
    <row r="138" spans="2:10" s="2" customFormat="1" ht="40.5" customHeight="1" x14ac:dyDescent="0.25">
      <c r="B138" s="110"/>
      <c r="C138" s="110"/>
      <c r="D138" s="112"/>
      <c r="E138" s="103" t="s">
        <v>39</v>
      </c>
      <c r="F138" s="56" t="s">
        <v>147</v>
      </c>
      <c r="G138" s="42">
        <v>8000</v>
      </c>
      <c r="H138" s="20"/>
      <c r="I138" s="16"/>
      <c r="J138" s="22"/>
    </row>
    <row r="139" spans="2:10" s="2" customFormat="1" ht="21" customHeight="1" x14ac:dyDescent="0.25">
      <c r="B139" s="110"/>
      <c r="C139" s="110"/>
      <c r="D139" s="113"/>
      <c r="E139" s="102" t="s">
        <v>50</v>
      </c>
      <c r="F139" s="5" t="s">
        <v>148</v>
      </c>
      <c r="G139" s="6">
        <v>2000</v>
      </c>
      <c r="H139" s="20"/>
      <c r="I139" s="16"/>
      <c r="J139" s="22"/>
    </row>
    <row r="140" spans="2:10" s="2" customFormat="1" ht="21" customHeight="1" x14ac:dyDescent="0.25">
      <c r="B140" s="110"/>
      <c r="C140" s="110"/>
      <c r="D140" s="113"/>
      <c r="E140" s="102" t="s">
        <v>55</v>
      </c>
      <c r="F140" s="5" t="s">
        <v>149</v>
      </c>
      <c r="G140" s="6">
        <v>5000</v>
      </c>
      <c r="H140" s="20"/>
      <c r="I140" s="16"/>
      <c r="J140" s="22"/>
    </row>
    <row r="141" spans="2:10" s="2" customFormat="1" ht="60" customHeight="1" x14ac:dyDescent="0.25">
      <c r="B141" s="110"/>
      <c r="C141" s="110"/>
      <c r="D141" s="114"/>
      <c r="E141" s="102" t="s">
        <v>60</v>
      </c>
      <c r="F141" s="5" t="s">
        <v>150</v>
      </c>
      <c r="G141" s="6">
        <v>1750</v>
      </c>
      <c r="H141" s="20"/>
      <c r="I141" s="16"/>
      <c r="J141" s="22"/>
    </row>
    <row r="142" spans="2:10" s="3" customFormat="1" ht="16.5" customHeight="1" x14ac:dyDescent="0.25">
      <c r="B142" s="110"/>
      <c r="C142" s="110"/>
      <c r="D142" s="83" t="s">
        <v>17</v>
      </c>
      <c r="E142" s="84" t="s">
        <v>20</v>
      </c>
      <c r="F142" s="87"/>
      <c r="G142" s="88">
        <f>G143</f>
        <v>1000</v>
      </c>
      <c r="H142" s="20"/>
      <c r="I142" s="17"/>
      <c r="J142" s="22"/>
    </row>
    <row r="143" spans="2:10" s="2" customFormat="1" ht="31.5" customHeight="1" x14ac:dyDescent="0.25">
      <c r="B143" s="110"/>
      <c r="C143" s="110"/>
      <c r="D143" s="53"/>
      <c r="E143" s="102" t="s">
        <v>69</v>
      </c>
      <c r="F143" s="5" t="s">
        <v>151</v>
      </c>
      <c r="G143" s="6">
        <v>1000</v>
      </c>
      <c r="H143" s="20"/>
      <c r="I143" s="16"/>
      <c r="J143" s="22"/>
    </row>
    <row r="144" spans="2:10" s="3" customFormat="1" ht="16.5" customHeight="1" x14ac:dyDescent="0.25">
      <c r="B144" s="110"/>
      <c r="C144" s="110"/>
      <c r="D144" s="83" t="s">
        <v>9</v>
      </c>
      <c r="E144" s="84" t="s">
        <v>10</v>
      </c>
      <c r="F144" s="87"/>
      <c r="G144" s="88">
        <v>600</v>
      </c>
      <c r="H144" s="20"/>
      <c r="I144" s="17"/>
      <c r="J144" s="22"/>
    </row>
    <row r="145" spans="2:10" s="2" customFormat="1" ht="35.25" customHeight="1" x14ac:dyDescent="0.25">
      <c r="B145" s="110"/>
      <c r="C145" s="110"/>
      <c r="D145" s="53"/>
      <c r="E145" s="102" t="s">
        <v>60</v>
      </c>
      <c r="F145" s="5" t="s">
        <v>152</v>
      </c>
      <c r="G145" s="6">
        <v>600</v>
      </c>
      <c r="H145" s="20"/>
      <c r="I145" s="16"/>
      <c r="J145" s="22"/>
    </row>
    <row r="146" spans="2:10" s="35" customFormat="1" ht="40.5" customHeight="1" x14ac:dyDescent="0.25">
      <c r="B146" s="128" t="s">
        <v>156</v>
      </c>
      <c r="C146" s="129"/>
      <c r="D146" s="129"/>
      <c r="E146" s="129"/>
      <c r="F146" s="130"/>
      <c r="G146" s="82">
        <v>299668</v>
      </c>
      <c r="H146" s="63"/>
      <c r="J146" s="36"/>
    </row>
  </sheetData>
  <mergeCells count="65">
    <mergeCell ref="E115:E117"/>
    <mergeCell ref="E121:E122"/>
    <mergeCell ref="E126:E129"/>
    <mergeCell ref="E130:E132"/>
    <mergeCell ref="B49:B52"/>
    <mergeCell ref="C49:C52"/>
    <mergeCell ref="D49:D52"/>
    <mergeCell ref="B125:B134"/>
    <mergeCell ref="C125:C134"/>
    <mergeCell ref="D125:D131"/>
    <mergeCell ref="C92:C98"/>
    <mergeCell ref="D92:D98"/>
    <mergeCell ref="C117:C119"/>
    <mergeCell ref="D117:D119"/>
    <mergeCell ref="D57:D61"/>
    <mergeCell ref="B92:B98"/>
    <mergeCell ref="F131:F132"/>
    <mergeCell ref="G131:G132"/>
    <mergeCell ref="B146:F146"/>
    <mergeCell ref="E35:E36"/>
    <mergeCell ref="E70:E71"/>
    <mergeCell ref="B66:B68"/>
    <mergeCell ref="C66:C68"/>
    <mergeCell ref="D66:D68"/>
    <mergeCell ref="E66:E69"/>
    <mergeCell ref="B64:B65"/>
    <mergeCell ref="D35:D43"/>
    <mergeCell ref="E57:E58"/>
    <mergeCell ref="B56:B57"/>
    <mergeCell ref="C56:C57"/>
    <mergeCell ref="B34:B43"/>
    <mergeCell ref="C34:C43"/>
    <mergeCell ref="E72:E74"/>
    <mergeCell ref="E75:E77"/>
    <mergeCell ref="E91:E93"/>
    <mergeCell ref="E79:E80"/>
    <mergeCell ref="E82:E84"/>
    <mergeCell ref="E85:E90"/>
    <mergeCell ref="E108:E109"/>
    <mergeCell ref="B82:B83"/>
    <mergeCell ref="D82:D83"/>
    <mergeCell ref="C82:C83"/>
    <mergeCell ref="B80:B81"/>
    <mergeCell ref="B117:B119"/>
    <mergeCell ref="E94:E98"/>
    <mergeCell ref="B1:G1"/>
    <mergeCell ref="B6:B12"/>
    <mergeCell ref="C7:C12"/>
    <mergeCell ref="C15:C17"/>
    <mergeCell ref="B2:G2"/>
    <mergeCell ref="B14:B18"/>
    <mergeCell ref="D16:D18"/>
    <mergeCell ref="D29:D31"/>
    <mergeCell ref="B29:B31"/>
    <mergeCell ref="C29:C31"/>
    <mergeCell ref="E22:E23"/>
    <mergeCell ref="E24:E26"/>
    <mergeCell ref="E27:E28"/>
    <mergeCell ref="E99:E106"/>
    <mergeCell ref="B136:B145"/>
    <mergeCell ref="C137:C145"/>
    <mergeCell ref="D138:D141"/>
    <mergeCell ref="B121:B122"/>
    <mergeCell ref="C121:C122"/>
    <mergeCell ref="D121:D122"/>
  </mergeCells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2020 FS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2019-11-06T08:28:37Z</cp:lastPrinted>
  <dcterms:created xsi:type="dcterms:W3CDTF">2016-10-04T11:13:40Z</dcterms:created>
  <dcterms:modified xsi:type="dcterms:W3CDTF">2020-01-02T09:05:57Z</dcterms:modified>
</cp:coreProperties>
</file>